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codeName="ThisWorkbook" defaultThemeVersion="166925"/>
  <mc:AlternateContent xmlns:mc="http://schemas.openxmlformats.org/markup-compatibility/2006">
    <mc:Choice Requires="x15">
      <x15ac:absPath xmlns:x15ac="http://schemas.microsoft.com/office/spreadsheetml/2010/11/ac" url="https://emmyflorida-my.sharepoint.com/personal/alonna_vinson_em_myflorida_com/Documents/Documents/SMAA/Form B Revision/"/>
    </mc:Choice>
  </mc:AlternateContent>
  <xr:revisionPtr revIDLastSave="157" documentId="8_{134DAB62-3B30-4E9B-BA4A-3948AAE2098E}" xr6:coauthVersionLast="45" xr6:coauthVersionMax="45" xr10:uidLastSave="{3911BBD6-0E6F-4CCB-8767-3B12F816D0EC}"/>
  <workbookProtection workbookAlgorithmName="SHA-512" workbookHashValue="2DjY/uCSGEqvuTF7t5DJ0BWUPYdxyS/0FPQBmXK8UmWAzDjNqY0pXukFT6r3bhlVZy5xqohv2XkZYtBxFOC5NQ==" workbookSaltValue="xl87xo3DoNvUBUerPyMDBQ==" workbookSpinCount="100000" lockStructure="1"/>
  <bookViews>
    <workbookView xWindow="6495" yWindow="-16320" windowWidth="29040" windowHeight="15840" firstSheet="1" activeTab="3" xr2:uid="{00000000-000D-0000-FFFF-FFFF00000000}"/>
  </bookViews>
  <sheets>
    <sheet name="Instructions - Start Here" sheetId="10" r:id="rId1"/>
    <sheet name="Section I" sheetId="1" r:id="rId2"/>
    <sheet name="Section II" sheetId="3" r:id="rId3"/>
    <sheet name="Section II - Personnel" sheetId="5" r:id="rId4"/>
    <sheet name="Section II - Travel" sheetId="6" r:id="rId5"/>
    <sheet name="Section II - Equipment" sheetId="7" r:id="rId6"/>
    <sheet name="Section II  Commodities &amp; Other" sheetId="8" r:id="rId7"/>
    <sheet name="FEMA Equipment Rates" sheetId="12" r:id="rId8"/>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1" i="3" l="1"/>
  <c r="D50" i="3"/>
  <c r="D49" i="3"/>
  <c r="D52" i="3"/>
  <c r="G7" i="5"/>
  <c r="I7" i="5"/>
  <c r="G6" i="7"/>
  <c r="G7" i="8"/>
  <c r="G8" i="8"/>
  <c r="G9" i="8"/>
  <c r="G10" i="8"/>
  <c r="G11" i="8"/>
  <c r="G12" i="8"/>
  <c r="G13" i="8"/>
  <c r="G14" i="8"/>
  <c r="G15" i="8"/>
  <c r="G16" i="8"/>
  <c r="G6" i="8"/>
  <c r="H35" i="8"/>
  <c r="D58" i="3"/>
  <c r="G10" i="7"/>
  <c r="G8" i="7"/>
  <c r="G9" i="7"/>
  <c r="G11" i="7"/>
  <c r="G12" i="7"/>
  <c r="G13" i="7"/>
  <c r="G14" i="7"/>
  <c r="G15" i="7"/>
  <c r="G16" i="7"/>
  <c r="G17" i="7"/>
  <c r="G18" i="7"/>
  <c r="G19" i="7"/>
  <c r="G20" i="7"/>
  <c r="G21" i="7"/>
  <c r="G22" i="7"/>
  <c r="G23" i="7"/>
  <c r="G24" i="7"/>
  <c r="G25" i="7"/>
  <c r="G26" i="7"/>
  <c r="G27" i="7"/>
  <c r="G28" i="7"/>
  <c r="G29" i="7"/>
  <c r="G30" i="7"/>
  <c r="G31" i="7"/>
  <c r="G7" i="7"/>
  <c r="I40" i="6"/>
  <c r="I41" i="6"/>
  <c r="I42" i="6"/>
  <c r="I43" i="6"/>
  <c r="I46" i="6"/>
  <c r="I44" i="6"/>
  <c r="I39" i="6"/>
  <c r="I52" i="6"/>
  <c r="I53" i="6"/>
  <c r="I54" i="6"/>
  <c r="I55" i="6"/>
  <c r="I56" i="6"/>
  <c r="I57" i="6"/>
  <c r="I58" i="6"/>
  <c r="I59" i="6"/>
  <c r="I60" i="6"/>
  <c r="I61" i="6"/>
  <c r="I62" i="6"/>
  <c r="I63" i="6"/>
  <c r="I64" i="6"/>
  <c r="I65" i="6"/>
  <c r="I66" i="6"/>
  <c r="I51" i="6"/>
  <c r="I9" i="6"/>
  <c r="I10" i="6"/>
  <c r="I13" i="6"/>
  <c r="I14" i="6"/>
  <c r="I17" i="6"/>
  <c r="I18" i="6"/>
  <c r="I21" i="6"/>
  <c r="I22" i="6"/>
  <c r="I25" i="6"/>
  <c r="I26" i="6"/>
  <c r="I29" i="6"/>
  <c r="I30" i="6"/>
  <c r="I7" i="6"/>
  <c r="F8" i="6"/>
  <c r="I8" i="6"/>
  <c r="F9" i="6"/>
  <c r="F10" i="6"/>
  <c r="F11" i="6"/>
  <c r="I11" i="6"/>
  <c r="F12" i="6"/>
  <c r="I12" i="6"/>
  <c r="F13" i="6"/>
  <c r="F14" i="6"/>
  <c r="F15" i="6"/>
  <c r="I15" i="6"/>
  <c r="F16" i="6"/>
  <c r="I16" i="6"/>
  <c r="F17" i="6"/>
  <c r="F18" i="6"/>
  <c r="F19" i="6"/>
  <c r="I19" i="6"/>
  <c r="F20" i="6"/>
  <c r="I20" i="6"/>
  <c r="F21" i="6"/>
  <c r="F22" i="6"/>
  <c r="F23" i="6"/>
  <c r="I23" i="6"/>
  <c r="F24" i="6"/>
  <c r="I24" i="6"/>
  <c r="F25" i="6"/>
  <c r="F26" i="6"/>
  <c r="F27" i="6"/>
  <c r="I27" i="6"/>
  <c r="F28" i="6"/>
  <c r="I28" i="6"/>
  <c r="F29" i="6"/>
  <c r="F30" i="6"/>
  <c r="F31" i="6"/>
  <c r="I31" i="6"/>
  <c r="F32" i="6"/>
  <c r="I32" i="6"/>
  <c r="F7" i="6"/>
  <c r="G8" i="5"/>
  <c r="I8" i="5"/>
  <c r="G9" i="5"/>
  <c r="I9" i="5"/>
  <c r="G10" i="5"/>
  <c r="I10" i="5"/>
  <c r="G11" i="5"/>
  <c r="I11" i="5"/>
  <c r="G12" i="5"/>
  <c r="I12" i="5"/>
  <c r="G13" i="5"/>
  <c r="I13" i="5"/>
  <c r="G14" i="5"/>
  <c r="I14" i="5"/>
  <c r="G15" i="5"/>
  <c r="I15" i="5"/>
  <c r="G16" i="5"/>
  <c r="I16" i="5"/>
  <c r="G17" i="5"/>
  <c r="I17" i="5"/>
  <c r="G18" i="5"/>
  <c r="I18" i="5"/>
  <c r="G19" i="5"/>
  <c r="I19" i="5"/>
  <c r="G20" i="5"/>
  <c r="I20" i="5"/>
  <c r="G21" i="5"/>
  <c r="I21" i="5"/>
  <c r="G22" i="5"/>
  <c r="I22" i="5"/>
  <c r="G23" i="5"/>
  <c r="I23" i="5"/>
  <c r="G24" i="5"/>
  <c r="I24" i="5"/>
  <c r="G25" i="5"/>
  <c r="I25" i="5"/>
  <c r="G26" i="5"/>
  <c r="I26" i="5"/>
  <c r="G27" i="5"/>
  <c r="I27" i="5"/>
  <c r="G28" i="5"/>
  <c r="I28" i="5"/>
  <c r="G29" i="5"/>
  <c r="I29" i="5"/>
  <c r="G30" i="5"/>
  <c r="I30" i="5"/>
  <c r="G31" i="5"/>
  <c r="I31" i="5"/>
  <c r="G6" i="5"/>
  <c r="I6" i="5"/>
  <c r="I33" i="5"/>
  <c r="D43" i="3"/>
  <c r="I34" i="6"/>
  <c r="H33" i="7"/>
  <c r="D54" i="3"/>
  <c r="H18" i="8"/>
  <c r="D56" i="3"/>
  <c r="I68" i="6"/>
  <c r="I71" i="6"/>
  <c r="D6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Vinson, Alonna</author>
  </authors>
  <commentList>
    <comment ref="A81" authorId="0" shapeId="0" xr:uid="{00000000-0006-0000-0100-000001000000}">
      <text>
        <r>
          <rPr>
            <b/>
            <sz val="9"/>
            <color indexed="81"/>
            <rFont val="Tahoma"/>
            <family val="2"/>
          </rPr>
          <t>Vinson, Alonna:</t>
        </r>
        <r>
          <rPr>
            <sz val="9"/>
            <color indexed="81"/>
            <rFont val="Tahoma"/>
            <family val="2"/>
          </rPr>
          <t xml:space="preserve">
Hide Cells after final review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Vinson, Alonna</author>
  </authors>
  <commentList>
    <comment ref="A81" authorId="0" shapeId="0" xr:uid="{00000000-0006-0000-0200-000002000000}">
      <text>
        <r>
          <rPr>
            <b/>
            <sz val="9"/>
            <color indexed="81"/>
            <rFont val="Tahoma"/>
            <family val="2"/>
          </rPr>
          <t>Vinson, Alonna:</t>
        </r>
        <r>
          <rPr>
            <sz val="9"/>
            <color indexed="81"/>
            <rFont val="Tahoma"/>
            <family val="2"/>
          </rPr>
          <t xml:space="preserve">
Hide Cells after final review
</t>
        </r>
      </text>
    </comment>
  </commentList>
</comments>
</file>

<file path=xl/sharedStrings.xml><?xml version="1.0" encoding="utf-8"?>
<sst xmlns="http://schemas.openxmlformats.org/spreadsheetml/2006/main" count="2968" uniqueCount="1628">
  <si>
    <t>Florida Division of Emergency Management</t>
  </si>
  <si>
    <t>Statewide Mutual Aid Agreement Form B</t>
  </si>
  <si>
    <t>Section I - Resource Request</t>
  </si>
  <si>
    <t>Requesting Party:</t>
  </si>
  <si>
    <t>Assisting Party:</t>
  </si>
  <si>
    <t>Event:</t>
  </si>
  <si>
    <t>Name:</t>
  </si>
  <si>
    <t>E-Mail Address:</t>
  </si>
  <si>
    <t>Phone Number:</t>
  </si>
  <si>
    <t>Other:</t>
  </si>
  <si>
    <t>Mission Type:</t>
  </si>
  <si>
    <t>Date Needed:</t>
  </si>
  <si>
    <t>Date Released:</t>
  </si>
  <si>
    <t>Deployment Dates (including travel dates)</t>
  </si>
  <si>
    <t>Facility Name:</t>
  </si>
  <si>
    <t>City:</t>
  </si>
  <si>
    <t>Deployment Location:</t>
  </si>
  <si>
    <t>New/Amended:</t>
  </si>
  <si>
    <t>Zip Code:</t>
  </si>
  <si>
    <t>Mission Description:</t>
  </si>
  <si>
    <t>Working Conditions:</t>
  </si>
  <si>
    <t>Comments:</t>
  </si>
  <si>
    <t>Authorized Representative Approval</t>
  </si>
  <si>
    <t>Title:</t>
  </si>
  <si>
    <t>Date:</t>
  </si>
  <si>
    <t>Signature:</t>
  </si>
  <si>
    <t>Resource Capabilities Requested:</t>
  </si>
  <si>
    <t>Other Mission Information or Comments:</t>
  </si>
  <si>
    <t>Is Lodging Available?</t>
  </si>
  <si>
    <t>Will other logistics be provided?</t>
  </si>
  <si>
    <r>
      <t xml:space="preserve">If </t>
    </r>
    <r>
      <rPr>
        <b/>
        <sz val="12"/>
        <color theme="1"/>
        <rFont val="Calibri"/>
        <family val="2"/>
        <scheme val="minor"/>
      </rPr>
      <t>YES</t>
    </r>
    <r>
      <rPr>
        <sz val="12"/>
        <color theme="1"/>
        <rFont val="Calibri"/>
        <family val="2"/>
        <scheme val="minor"/>
      </rPr>
      <t>, please elaborate below</t>
    </r>
  </si>
  <si>
    <t>Health &amp; Safety Concerns:</t>
  </si>
  <si>
    <t>Yes</t>
  </si>
  <si>
    <t>No</t>
  </si>
  <si>
    <t>Requestor Information</t>
  </si>
  <si>
    <t>Mission Information</t>
  </si>
  <si>
    <t>Deployment Conditions</t>
  </si>
  <si>
    <t>Amended</t>
  </si>
  <si>
    <t>State</t>
  </si>
  <si>
    <t>County</t>
  </si>
  <si>
    <t>Other Local Jurisdiction</t>
  </si>
  <si>
    <t xml:space="preserve">New </t>
  </si>
  <si>
    <t>Deployment Logistics</t>
  </si>
  <si>
    <t>Office Environment</t>
  </si>
  <si>
    <t>EOC Environment</t>
  </si>
  <si>
    <t>Field Deployment</t>
  </si>
  <si>
    <t>Other</t>
  </si>
  <si>
    <t>Point of Contact</t>
  </si>
  <si>
    <t>Assisting Party Information</t>
  </si>
  <si>
    <t xml:space="preserve">Assisting Party </t>
  </si>
  <si>
    <t>Section II - Cost Estimate</t>
  </si>
  <si>
    <t>Date available:</t>
  </si>
  <si>
    <t>Deployment Cost Summary</t>
  </si>
  <si>
    <t>Vehicle</t>
  </si>
  <si>
    <t>Lodging</t>
  </si>
  <si>
    <t>Meals</t>
  </si>
  <si>
    <t>Other Comments:</t>
  </si>
  <si>
    <t>Equipment:</t>
  </si>
  <si>
    <t>Commodities:</t>
  </si>
  <si>
    <t>Other (Explain in comments):</t>
  </si>
  <si>
    <t>Total estimated cost for mission:</t>
  </si>
  <si>
    <t>Total Travel</t>
  </si>
  <si>
    <t>Is this resource self-sustained for at least 72 hours? Or will additional logistics support be needed from the requesting party? Please provide information below.</t>
  </si>
  <si>
    <t>Name</t>
  </si>
  <si>
    <t>Total Mission Cost</t>
  </si>
  <si>
    <t>Total Daily Cost</t>
  </si>
  <si>
    <t>Regular Salary Rate</t>
  </si>
  <si>
    <t>Fringe Benefit Hourly Rate</t>
  </si>
  <si>
    <t>Regular Hours Per Day</t>
  </si>
  <si>
    <t xml:space="preserve">OT Hours Worked Per Days </t>
  </si>
  <si>
    <t>OT Hourly Rate</t>
  </si>
  <si>
    <t>Will meals be provided?</t>
  </si>
  <si>
    <t>Note: FDEM only  reimburses for actual hours worked. "Portal-to-Portal," or standby time is not eligible for reimbursement. ICS 214 Forms are required for reimbursement.</t>
  </si>
  <si>
    <t>EXAMPLE:   Sarah Smith</t>
  </si>
  <si>
    <t>Section II -  Personnel Cost Estimate</t>
  </si>
  <si>
    <t>Section II -  Travel Cost Estimate</t>
  </si>
  <si>
    <t>Breakfast</t>
  </si>
  <si>
    <t>Lunch</t>
  </si>
  <si>
    <t>Dinner</t>
  </si>
  <si>
    <t>Daily Total</t>
  </si>
  <si>
    <t>Meals &amp; Per Diem Estimate</t>
  </si>
  <si>
    <t>Total Meals &amp; Per Diem Estimate:</t>
  </si>
  <si>
    <t>Vehicle Estimate</t>
  </si>
  <si>
    <t>Lodging Estimate</t>
  </si>
  <si>
    <t>Nightly Rate</t>
  </si>
  <si>
    <t>Number of Rooms</t>
  </si>
  <si>
    <t>Number of Nights</t>
  </si>
  <si>
    <t xml:space="preserve">Total </t>
  </si>
  <si>
    <t>Vehicle Type</t>
  </si>
  <si>
    <t>Estimated Mileage</t>
  </si>
  <si>
    <t>Daily Rental Rate</t>
  </si>
  <si>
    <t>Number of Mission Dates</t>
  </si>
  <si>
    <t>Estimated Fuel</t>
  </si>
  <si>
    <t>Total</t>
  </si>
  <si>
    <t>Vehicle Mileage Rate</t>
  </si>
  <si>
    <t>EXAMPLE: Hotel</t>
  </si>
  <si>
    <t>EXAMPLE: Economy Rental</t>
  </si>
  <si>
    <t>Total Vehicle Estimate:</t>
  </si>
  <si>
    <t>If requesting party provides lodging it is not eligible for reimbursement.</t>
  </si>
  <si>
    <t>Daily Rate</t>
  </si>
  <si>
    <r>
      <t xml:space="preserve">If </t>
    </r>
    <r>
      <rPr>
        <b/>
        <sz val="12"/>
        <color theme="1"/>
        <rFont val="Calibri"/>
        <family val="2"/>
        <scheme val="minor"/>
      </rPr>
      <t>NO</t>
    </r>
    <r>
      <rPr>
        <sz val="12"/>
        <color theme="1"/>
        <rFont val="Calibri"/>
        <family val="2"/>
        <scheme val="minor"/>
      </rPr>
      <t>, please elaborate on meal availability</t>
    </r>
  </si>
  <si>
    <r>
      <t xml:space="preserve">If </t>
    </r>
    <r>
      <rPr>
        <b/>
        <sz val="12"/>
        <color theme="1"/>
        <rFont val="Calibri"/>
        <family val="2"/>
        <scheme val="minor"/>
      </rPr>
      <t>YES</t>
    </r>
    <r>
      <rPr>
        <sz val="12"/>
        <color theme="1"/>
        <rFont val="Calibri"/>
        <family val="2"/>
        <scheme val="minor"/>
      </rPr>
      <t>, please elaborate</t>
    </r>
  </si>
  <si>
    <t>Equipment Type</t>
  </si>
  <si>
    <t>FEMA Equipment Code #</t>
  </si>
  <si>
    <t>FEMA Equipment  Rate</t>
  </si>
  <si>
    <t>Days Per Deployment</t>
  </si>
  <si>
    <t>Hours Per Day</t>
  </si>
  <si>
    <t>This section is to be completed by the assisting party. This section includes the tabs; Personnel, Travel, Equipment, &amp; Other. All estimated costs should be included in Section II.</t>
  </si>
  <si>
    <t>Section II -  Commodities &amp; Other</t>
  </si>
  <si>
    <t>Item</t>
  </si>
  <si>
    <t>Unit Price</t>
  </si>
  <si>
    <t>Amount Needed</t>
  </si>
  <si>
    <t>Total Equipment Estimate:</t>
  </si>
  <si>
    <t>Commodities Estimate</t>
  </si>
  <si>
    <t>Other Estimated Costs</t>
  </si>
  <si>
    <t>Expense</t>
  </si>
  <si>
    <t>Reason for Purchase</t>
  </si>
  <si>
    <t>EXAMPLE: Laundry Services</t>
  </si>
  <si>
    <t>Service not provided at base camp</t>
  </si>
  <si>
    <t>bedding at base camp</t>
  </si>
  <si>
    <r>
      <t xml:space="preserve">Personnel may claim Daily Rate </t>
    </r>
    <r>
      <rPr>
        <b/>
        <sz val="12"/>
        <color theme="1"/>
        <rFont val="Calibri"/>
        <family val="2"/>
        <scheme val="minor"/>
      </rPr>
      <t>OR</t>
    </r>
    <r>
      <rPr>
        <i/>
        <sz val="12"/>
        <color theme="1"/>
        <rFont val="Calibri"/>
        <family val="2"/>
        <scheme val="minor"/>
      </rPr>
      <t xml:space="preserve"> </t>
    </r>
    <r>
      <rPr>
        <sz val="12"/>
        <color theme="1"/>
        <rFont val="Calibri"/>
        <family val="2"/>
        <scheme val="minor"/>
      </rPr>
      <t>Breakfast, Lunch &amp; Dinner. Both cannot be claimed. If requesting party provides meals they are not eligible for reimbursement</t>
    </r>
  </si>
  <si>
    <t>Total Estimated Lodging:</t>
  </si>
  <si>
    <r>
      <t xml:space="preserve">If </t>
    </r>
    <r>
      <rPr>
        <b/>
        <sz val="12"/>
        <color theme="1"/>
        <rFont val="Calibri"/>
        <family val="2"/>
        <scheme val="minor"/>
      </rPr>
      <t>NO</t>
    </r>
    <r>
      <rPr>
        <sz val="12"/>
        <color theme="1"/>
        <rFont val="Calibri"/>
        <family val="2"/>
        <scheme val="minor"/>
      </rPr>
      <t xml:space="preserve">, please elaborate on lodging availability </t>
    </r>
  </si>
  <si>
    <r>
      <t xml:space="preserve">These costs are </t>
    </r>
    <r>
      <rPr>
        <b/>
        <sz val="12"/>
        <color theme="1"/>
        <rFont val="Calibri"/>
        <family val="2"/>
        <scheme val="minor"/>
      </rPr>
      <t>estimated</t>
    </r>
    <r>
      <rPr>
        <sz val="12"/>
        <color theme="1"/>
        <rFont val="Calibri"/>
        <family val="2"/>
        <scheme val="minor"/>
      </rPr>
      <t xml:space="preserve"> to provide the requesting state an estimate of the expenses they are required to reimburse. Reimbursement will be based upon actual expenses with verifiable documentation provided by the assisting party at the end of the deployment. </t>
    </r>
  </si>
  <si>
    <t>EXAMPLE: 6000 LB Forklift</t>
  </si>
  <si>
    <t>Total Estimated Travel:</t>
  </si>
  <si>
    <t>EXAMPLE: Sleeping Bag</t>
  </si>
  <si>
    <t>Total Commodities Estimate:</t>
  </si>
  <si>
    <t>Total Other Costs Estimate:</t>
  </si>
  <si>
    <t>Total Personnel Estimate:</t>
  </si>
  <si>
    <t>Personnel Costs:</t>
  </si>
  <si>
    <t>Travel Costs:</t>
  </si>
  <si>
    <r>
      <t xml:space="preserve">Either mileage </t>
    </r>
    <r>
      <rPr>
        <b/>
        <sz val="12"/>
        <color theme="1"/>
        <rFont val="Calibri"/>
        <family val="2"/>
        <scheme val="minor"/>
      </rPr>
      <t xml:space="preserve">OR </t>
    </r>
    <r>
      <rPr>
        <sz val="12"/>
        <color theme="1"/>
        <rFont val="Calibri"/>
        <family val="2"/>
        <scheme val="minor"/>
      </rPr>
      <t>receipts can be claimed; both are not eligible for reimbursement</t>
    </r>
  </si>
  <si>
    <r>
      <rPr>
        <b/>
        <sz val="12"/>
        <rFont val="Arial"/>
        <family val="2"/>
      </rPr>
      <t>FEMA’s SCHEDULE OF EQUIPMENT RATES</t>
    </r>
  </si>
  <si>
    <r>
      <rPr>
        <b/>
        <sz val="12"/>
        <rFont val="Arial"/>
        <family val="2"/>
      </rPr>
      <t>DEPARTMENT OF HOMELAND SECURITY</t>
    </r>
  </si>
  <si>
    <r>
      <rPr>
        <b/>
        <sz val="12"/>
        <rFont val="Arial"/>
        <family val="2"/>
      </rPr>
      <t>FEDERAL EMERGENCY MANAGEMENT AGENCY</t>
    </r>
  </si>
  <si>
    <r>
      <rPr>
        <sz val="11"/>
        <rFont val="Arial"/>
        <family val="2"/>
      </rPr>
      <t>RECOVERY DIRECTORATE PUBLIC ASSISTANCE DIVISION WASHINGTON, DC 20472</t>
    </r>
  </si>
  <si>
    <t>The rates on this Schedule of Equipment Rates are for applicant owned equipment in good mechanical condition, complete with all required attachments. Each rate covers all costs eligible under the Robert T. Stafford Disaster Relief and Emergency Assistance Act, 42 U.S.C. § 5121, et seq., for ownership and operation of equipment, including depreciation, overhead, all maintenance, field repairs, fuel, Equipment must be in actual operation performing eligible work in order for reimbursement to be eligible. LABOR COSTS OF OPERATOR ARE NOT INCLUDED in the rates and should be approved separately from equipment costs.  Information regarding the use of the Schedule is contained in 44 CFR § 206.228 Allowable Costs. Rates for equipment not listed will be furnished by FEMA upon request. Any appeals shall be in accordance with 44 CFR § 206.206 Appeals.</t>
  </si>
  <si>
    <t>THESE RATES ARE APPLICABLE TO MAJOR DISASTERS AND EMERGENCIES DECLARED BY THE PRESIDENT ON OR AFTER August 15, 2019.</t>
  </si>
  <si>
    <r>
      <rPr>
        <b/>
        <sz val="10"/>
        <rFont val="Arial"/>
        <family val="2"/>
      </rPr>
      <t>FEMA Code ID</t>
    </r>
  </si>
  <si>
    <r>
      <rPr>
        <b/>
        <sz val="10"/>
        <rFont val="Arial"/>
        <family val="2"/>
      </rPr>
      <t>Equipment Description</t>
    </r>
  </si>
  <si>
    <r>
      <rPr>
        <b/>
        <sz val="14"/>
        <rFont val="Arial"/>
        <family val="2"/>
      </rPr>
      <t>Cost Code</t>
    </r>
  </si>
  <si>
    <r>
      <rPr>
        <b/>
        <sz val="14"/>
        <rFont val="Arial"/>
        <family val="2"/>
      </rPr>
      <t>Equipment</t>
    </r>
  </si>
  <si>
    <r>
      <rPr>
        <b/>
        <sz val="14"/>
        <rFont val="Arial"/>
        <family val="2"/>
      </rPr>
      <t>Specifications</t>
    </r>
  </si>
  <si>
    <r>
      <rPr>
        <b/>
        <sz val="14"/>
        <rFont val="Arial"/>
        <family val="2"/>
      </rPr>
      <t>Capacity or Size</t>
    </r>
  </si>
  <si>
    <r>
      <rPr>
        <b/>
        <sz val="14"/>
        <rFont val="Arial"/>
        <family val="2"/>
      </rPr>
      <t>HP</t>
    </r>
  </si>
  <si>
    <r>
      <rPr>
        <b/>
        <sz val="14"/>
        <rFont val="Arial"/>
        <family val="2"/>
      </rPr>
      <t>Notes</t>
    </r>
  </si>
  <si>
    <r>
      <rPr>
        <b/>
        <sz val="14"/>
        <rFont val="Arial"/>
        <family val="2"/>
      </rPr>
      <t>Unit</t>
    </r>
  </si>
  <si>
    <r>
      <rPr>
        <b/>
        <sz val="14"/>
        <rFont val="Arial"/>
        <family val="2"/>
      </rPr>
      <t xml:space="preserve">2019
</t>
    </r>
    <r>
      <rPr>
        <b/>
        <sz val="14"/>
        <rFont val="Arial"/>
        <family val="2"/>
      </rPr>
      <t>Updated Rate</t>
    </r>
  </si>
  <si>
    <t>Air Compressor</t>
  </si>
  <si>
    <t>Air Delivery</t>
  </si>
  <si>
    <t>41 CFM</t>
  </si>
  <si>
    <t>to 10</t>
  </si>
  <si>
    <t>Hoses included.</t>
  </si>
  <si>
    <t>hour</t>
  </si>
  <si>
    <t>$              1.62</t>
  </si>
  <si>
    <t>103 CFM</t>
  </si>
  <si>
    <t>to 30</t>
  </si>
  <si>
    <t>$              9.86</t>
  </si>
  <si>
    <t>130 CFM</t>
  </si>
  <si>
    <t>to 50</t>
  </si>
  <si>
    <t>$            12.49</t>
  </si>
  <si>
    <t>175 CFM</t>
  </si>
  <si>
    <t>to 90</t>
  </si>
  <si>
    <t>$            20.98</t>
  </si>
  <si>
    <t>400 CFM</t>
  </si>
  <si>
    <t>to 145</t>
  </si>
  <si>
    <t>$            32.13</t>
  </si>
  <si>
    <t>575 CFM</t>
  </si>
  <si>
    <t>to 230</t>
  </si>
  <si>
    <t>$            57.05</t>
  </si>
  <si>
    <t>1100 CFM</t>
  </si>
  <si>
    <t>to 355</t>
  </si>
  <si>
    <t>$            95.60</t>
  </si>
  <si>
    <t>1600 CFM</t>
  </si>
  <si>
    <t>to 500</t>
  </si>
  <si>
    <t>$            98.55</t>
  </si>
  <si>
    <t>Ambulance</t>
  </si>
  <si>
    <t>to 150</t>
  </si>
  <si>
    <t>$            28.09</t>
  </si>
  <si>
    <t>to 210</t>
  </si>
  <si>
    <t>$            41.18</t>
  </si>
  <si>
    <t>Board, Arrow</t>
  </si>
  <si>
    <t>to 8</t>
  </si>
  <si>
    <t>Trailer Mounted.</t>
  </si>
  <si>
    <t>$              4.53</t>
  </si>
  <si>
    <t>Board, Message</t>
  </si>
  <si>
    <t>to 5</t>
  </si>
  <si>
    <t>$            11.60</t>
  </si>
  <si>
    <t>Auger, Portable</t>
  </si>
  <si>
    <t>Hole Diameter</t>
  </si>
  <si>
    <t>16 In</t>
  </si>
  <si>
    <t>to 6</t>
  </si>
  <si>
    <t>$              2.34</t>
  </si>
  <si>
    <t>18 In</t>
  </si>
  <si>
    <t>to 13</t>
  </si>
  <si>
    <t>$              4.65</t>
  </si>
  <si>
    <t>Auger, Tractor Mntd</t>
  </si>
  <si>
    <t>Max. Auger Diameter</t>
  </si>
  <si>
    <t>36 In</t>
  </si>
  <si>
    <t>Includes digger, boom and mounting hardware.</t>
  </si>
  <si>
    <t>$              3.25</t>
  </si>
  <si>
    <t>Auger, Truck Mntd</t>
  </si>
  <si>
    <t>Max. Auger Size</t>
  </si>
  <si>
    <t>24 In</t>
  </si>
  <si>
    <t>to 100</t>
  </si>
  <si>
    <t>Includes digger, boom and mounting hardware.  Add this rate to tractor rate for total auger and tractor rate.</t>
  </si>
  <si>
    <t>$            34.93</t>
  </si>
  <si>
    <t>Hydraulic Post Driver</t>
  </si>
  <si>
    <t>$            35.27</t>
  </si>
  <si>
    <t>Auger</t>
  </si>
  <si>
    <t>Horizontal Directional Boring Machine</t>
  </si>
  <si>
    <t>250 X 100</t>
  </si>
  <si>
    <t>DD-140B YR-2003</t>
  </si>
  <si>
    <t>$          172.29</t>
  </si>
  <si>
    <t>50 X 100</t>
  </si>
  <si>
    <t>Average to 7,000 lbs</t>
  </si>
  <si>
    <t>$            33.83</t>
  </si>
  <si>
    <t>Auger, Directional Boring Machine</t>
  </si>
  <si>
    <t>7,000 - 10,000 lbs</t>
  </si>
  <si>
    <t>JT920L (2013)</t>
  </si>
  <si>
    <t>$            41.04</t>
  </si>
  <si>
    <t>Bush Hog</t>
  </si>
  <si>
    <t>Bush Hog - Model 326</t>
  </si>
  <si>
    <t>Single Spindle Rotary Cutters</t>
  </si>
  <si>
    <t>$            20.61</t>
  </si>
  <si>
    <t>8068-1</t>
  </si>
  <si>
    <t>Bush Hog - Model 3210</t>
  </si>
  <si>
    <t>Lift, Pull, Semi-Mount &amp; Offset Model</t>
  </si>
  <si>
    <t>$            28.74</t>
  </si>
  <si>
    <t>8068-2</t>
  </si>
  <si>
    <t>Bush Hog - Model 2815</t>
  </si>
  <si>
    <t>Flex Wing Rotary Cutters</t>
  </si>
  <si>
    <t>$            43.17</t>
  </si>
  <si>
    <t>Automobile</t>
  </si>
  <si>
    <t>to 130</t>
  </si>
  <si>
    <t>Transporting people.</t>
  </si>
  <si>
    <t>mile</t>
  </si>
  <si>
    <t>$            0.545</t>
  </si>
  <si>
    <t>Transporting cargo.</t>
  </si>
  <si>
    <t>$            12.43</t>
  </si>
  <si>
    <t>Automobile, Police</t>
  </si>
  <si>
    <t>to 250</t>
  </si>
  <si>
    <t>Patrolling.</t>
  </si>
  <si>
    <t>Stationary with engine running.</t>
  </si>
  <si>
    <t>$            16.05</t>
  </si>
  <si>
    <t>Motorcycle, Police</t>
  </si>
  <si>
    <t>$            0.505</t>
  </si>
  <si>
    <t>Automibile - Chevy Trailblazer</t>
  </si>
  <si>
    <t>6 or 8 cl</t>
  </si>
  <si>
    <t>285 to 300</t>
  </si>
  <si>
    <t>$            23.99</t>
  </si>
  <si>
    <t>Automobile - Ford Expedition</t>
  </si>
  <si>
    <t>Fire Command Center</t>
  </si>
  <si>
    <r>
      <rPr>
        <u/>
        <sz val="11"/>
        <rFont val="Arial"/>
        <family val="2"/>
      </rPr>
      <t>EcoBoost V-6</t>
    </r>
  </si>
  <si>
    <t>2015 Model</t>
  </si>
  <si>
    <t>$            19.62</t>
  </si>
  <si>
    <t>MRAP Armored Rescue Vehicle</t>
  </si>
  <si>
    <t>Search and Rescue</t>
  </si>
  <si>
    <t>Military Suplus Vehicle</t>
  </si>
  <si>
    <t>375-450</t>
  </si>
  <si>
    <t>Qualified foe operational rate on</t>
  </si>
  <si>
    <t>Hr.</t>
  </si>
  <si>
    <t>$            51.80</t>
  </si>
  <si>
    <t>MRAP C-MTV</t>
  </si>
  <si>
    <t>Multi-Theater (Military Surplus)Vehicle</t>
  </si>
  <si>
    <t>gvwr 55000 Lbs</t>
  </si>
  <si>
    <t>to 350</t>
  </si>
  <si>
    <t>$            48.35</t>
  </si>
  <si>
    <t>All Terrain Vehicle (ATV)</t>
  </si>
  <si>
    <t>Engine 110cc, 4-Wheel; 20" tyre</t>
  </si>
  <si>
    <t>6.5-7.5</t>
  </si>
  <si>
    <t>$              8.23</t>
  </si>
  <si>
    <t>Engine 125cc, 4-Wheel; 21" tyre</t>
  </si>
  <si>
    <t>7.6-8.6</t>
  </si>
  <si>
    <t>$              8.67</t>
  </si>
  <si>
    <t>Engine 150cc, 4-Wheel; 22" tyre</t>
  </si>
  <si>
    <t>9.0-10.0</t>
  </si>
  <si>
    <t>$              8.68</t>
  </si>
  <si>
    <t>Engine 200cc, 4-Wheel; 24" tyre</t>
  </si>
  <si>
    <t>12-14.0</t>
  </si>
  <si>
    <t>$              9.23</t>
  </si>
  <si>
    <t>Engine 250cc, 4-Wheel; 24" tyre</t>
  </si>
  <si>
    <t>15-17</t>
  </si>
  <si>
    <t>$              9.81</t>
  </si>
  <si>
    <t>Engine 300cc, 4-Wheel; 24" tyre</t>
  </si>
  <si>
    <t>18-20</t>
  </si>
  <si>
    <t>$            10.66</t>
  </si>
  <si>
    <t>Engine 400cc. 4-Wheel; 25" tyre</t>
  </si>
  <si>
    <t>26-28</t>
  </si>
  <si>
    <t>$            12.20</t>
  </si>
  <si>
    <t>Engine 450cc, 4-Wheel; 25" tyre</t>
  </si>
  <si>
    <t>$            13.07</t>
  </si>
  <si>
    <t>Engine 650cc, 4-Wheel; 25" tyre</t>
  </si>
  <si>
    <t>38-40</t>
  </si>
  <si>
    <t>$            13.86</t>
  </si>
  <si>
    <t>Engine 750cc, 4-Wheel; 25" tyre</t>
  </si>
  <si>
    <t>44-46</t>
  </si>
  <si>
    <t>$            14.79</t>
  </si>
  <si>
    <t>Barge, Deck</t>
  </si>
  <si>
    <t>Size</t>
  </si>
  <si>
    <t>50'x35'x7.25'</t>
  </si>
  <si>
    <t>Push by Tug-Boat</t>
  </si>
  <si>
    <t>$            52.00</t>
  </si>
  <si>
    <t>50'x35'x9'</t>
  </si>
  <si>
    <t>$            61.96</t>
  </si>
  <si>
    <t>120'x45'x10'</t>
  </si>
  <si>
    <t>$          109.97</t>
  </si>
  <si>
    <t>160'x45'x11''</t>
  </si>
  <si>
    <t>$          136.90</t>
  </si>
  <si>
    <t>Boat, Tow</t>
  </si>
  <si>
    <t>55'x20'x5'</t>
  </si>
  <si>
    <t>to 870</t>
  </si>
  <si>
    <t>Steel.</t>
  </si>
  <si>
    <t>$          352.71</t>
  </si>
  <si>
    <t>60'x21'x5'</t>
  </si>
  <si>
    <t>to 1050</t>
  </si>
  <si>
    <t>$          400.32</t>
  </si>
  <si>
    <t>70'x30'x7.5'</t>
  </si>
  <si>
    <t>to 1350</t>
  </si>
  <si>
    <t>$          624.56</t>
  </si>
  <si>
    <t>120'x34'x8'</t>
  </si>
  <si>
    <t>to 2000</t>
  </si>
  <si>
    <t>$       1,181.86</t>
  </si>
  <si>
    <t>Airboat</t>
  </si>
  <si>
    <t>815AGIS Airboat w/spray unit</t>
  </si>
  <si>
    <t>15'x8'</t>
  </si>
  <si>
    <t>$            32.70</t>
  </si>
  <si>
    <t>$            33.06</t>
  </si>
  <si>
    <t>Swamp Buggy</t>
  </si>
  <si>
    <t>Conquest</t>
  </si>
  <si>
    <t>$            41.35</t>
  </si>
  <si>
    <t>Boat, Row</t>
  </si>
  <si>
    <t>Heavy duty.</t>
  </si>
  <si>
    <t>$              1.46</t>
  </si>
  <si>
    <t>Boat, Runabout</t>
  </si>
  <si>
    <t>13'x5'</t>
  </si>
  <si>
    <t>Outboard.</t>
  </si>
  <si>
    <t>$            12.55</t>
  </si>
  <si>
    <t>Boat, Tender</t>
  </si>
  <si>
    <t>14'x7'</t>
  </si>
  <si>
    <t>Inboard with 360 degree drive.</t>
  </si>
  <si>
    <t>$            16.58</t>
  </si>
  <si>
    <t>Boat, Push</t>
  </si>
  <si>
    <t>45'x21'x6'</t>
  </si>
  <si>
    <t>to 435</t>
  </si>
  <si>
    <t>Flat hull.</t>
  </si>
  <si>
    <t>$          235.03</t>
  </si>
  <si>
    <t>54'x21'x6'</t>
  </si>
  <si>
    <t>to 525</t>
  </si>
  <si>
    <t>$          290.74</t>
  </si>
  <si>
    <t>58'x24'x7.5'</t>
  </si>
  <si>
    <t>to 705</t>
  </si>
  <si>
    <t>$          355.70</t>
  </si>
  <si>
    <t>64'x25'x8'</t>
  </si>
  <si>
    <t>$          359.36</t>
  </si>
  <si>
    <t>Boat, Tug</t>
  </si>
  <si>
    <t>Length</t>
  </si>
  <si>
    <t>16 Ft</t>
  </si>
  <si>
    <t>$            47.35</t>
  </si>
  <si>
    <t>18 Ft</t>
  </si>
  <si>
    <t>to 175</t>
  </si>
  <si>
    <t>$            70.55</t>
  </si>
  <si>
    <t>26 Ft</t>
  </si>
  <si>
    <t>$            90.10</t>
  </si>
  <si>
    <t>40 Ft</t>
  </si>
  <si>
    <t>to 380</t>
  </si>
  <si>
    <t>$          215.09</t>
  </si>
  <si>
    <t>51 Ft</t>
  </si>
  <si>
    <t>to 700</t>
  </si>
  <si>
    <t>$          302.01</t>
  </si>
  <si>
    <t>Jet Ski</t>
  </si>
  <si>
    <t>3-seater</t>
  </si>
  <si>
    <t>$            27.70</t>
  </si>
  <si>
    <t>$              8.60</t>
  </si>
  <si>
    <t>Boat, Inflatable Rescue Raft</t>
  </si>
  <si>
    <t>Zodiac</t>
  </si>
  <si>
    <t>$              1.13</t>
  </si>
  <si>
    <t>1544 lbs</t>
  </si>
  <si>
    <t>11 passenger capacity</t>
  </si>
  <si>
    <t>190-250</t>
  </si>
  <si>
    <t>$            65.51</t>
  </si>
  <si>
    <t>Boat, removable engine</t>
  </si>
  <si>
    <t>2000 Johnson Outboard Motor w 15" shaft</t>
  </si>
  <si>
    <t>$              1.58</t>
  </si>
  <si>
    <t>Broom, Pavement</t>
  </si>
  <si>
    <t>Broom Length</t>
  </si>
  <si>
    <t>96 In</t>
  </si>
  <si>
    <t>$            30.41</t>
  </si>
  <si>
    <t>Broom, Pavement, Mntd</t>
  </si>
  <si>
    <t>72 In</t>
  </si>
  <si>
    <t>to 18</t>
  </si>
  <si>
    <t>Add Prime Mover cost for total rate</t>
  </si>
  <si>
    <t>$              6.24</t>
  </si>
  <si>
    <t>Broom, Pavement, Pull</t>
  </si>
  <si>
    <t>84 In</t>
  </si>
  <si>
    <t>to 20</t>
  </si>
  <si>
    <t>$            23.75</t>
  </si>
  <si>
    <t>to 35</t>
  </si>
  <si>
    <t>$            25.28</t>
  </si>
  <si>
    <t>Sweeper, Pavement</t>
  </si>
  <si>
    <t>to 110</t>
  </si>
  <si>
    <t>$            78.79</t>
  </si>
  <si>
    <t>$          102.03</t>
  </si>
  <si>
    <t>Bus</t>
  </si>
  <si>
    <t>$            21.60</t>
  </si>
  <si>
    <t>$            25.82</t>
  </si>
  <si>
    <t>to 300</t>
  </si>
  <si>
    <t>$            39.65</t>
  </si>
  <si>
    <t>Blower</t>
  </si>
  <si>
    <t>Gasoline powered Toro Pro Force</t>
  </si>
  <si>
    <t>$            15.40</t>
  </si>
  <si>
    <t>8183x</t>
  </si>
  <si>
    <t>Mosquito Sprayer</t>
  </si>
  <si>
    <t>2015 Adapco Guardian 95 ES</t>
  </si>
  <si>
    <t>15-gal; 350 lbs</t>
  </si>
  <si>
    <t>$            18.83</t>
  </si>
  <si>
    <t>Back-Pack Blower</t>
  </si>
  <si>
    <t>to 4.4</t>
  </si>
  <si>
    <t>$              1.53</t>
  </si>
  <si>
    <t>Walk-Behind Blower</t>
  </si>
  <si>
    <t>$              6.83</t>
  </si>
  <si>
    <t>Chainsaw</t>
  </si>
  <si>
    <t>Bar Length = 20 in</t>
  </si>
  <si>
    <t>3.0 cu in</t>
  </si>
  <si>
    <t>$              1.91</t>
  </si>
  <si>
    <t>5.0 cu in</t>
  </si>
  <si>
    <t>$              2.59</t>
  </si>
  <si>
    <t>6.0 cu in</t>
  </si>
  <si>
    <t>$              2.77</t>
  </si>
  <si>
    <t>Chain Saw</t>
  </si>
  <si>
    <t>Bar Length = 16 in</t>
  </si>
  <si>
    <t>2.5 cu in</t>
  </si>
  <si>
    <t>$              1.80</t>
  </si>
  <si>
    <t>Chain Saw (STIHL)</t>
  </si>
  <si>
    <t>Bar Length = 25 in</t>
  </si>
  <si>
    <t>7.5 cu in</t>
  </si>
  <si>
    <t>$              3.73</t>
  </si>
  <si>
    <t>Chain Saw, Pole</t>
  </si>
  <si>
    <t>Bar Length = 18 in</t>
  </si>
  <si>
    <t>4.0 cu in</t>
  </si>
  <si>
    <t>$              2.10</t>
  </si>
  <si>
    <t>Skidder</t>
  </si>
  <si>
    <t>model 748 E</t>
  </si>
  <si>
    <t>to 173</t>
  </si>
  <si>
    <t>$            56.25</t>
  </si>
  <si>
    <t>model 648 G11</t>
  </si>
  <si>
    <t>to 177</t>
  </si>
  <si>
    <t>$          105.44</t>
  </si>
  <si>
    <t>Cutter, Brush</t>
  </si>
  <si>
    <t>Cutter Size</t>
  </si>
  <si>
    <t>8 ft</t>
  </si>
  <si>
    <t>$          119.52</t>
  </si>
  <si>
    <t>to 190</t>
  </si>
  <si>
    <t>$          134.74</t>
  </si>
  <si>
    <t>10 ft</t>
  </si>
  <si>
    <t>to 245</t>
  </si>
  <si>
    <t>$          142.31</t>
  </si>
  <si>
    <t>Bruncher Cutter</t>
  </si>
  <si>
    <t>Cutter, Brush - 247 hp, 1997 Model 511 Feller</t>
  </si>
  <si>
    <t>to 247</t>
  </si>
  <si>
    <t>$          193.95</t>
  </si>
  <si>
    <t>Log Trailer</t>
  </si>
  <si>
    <t>40 ft</t>
  </si>
  <si>
    <t>$            10.15</t>
  </si>
  <si>
    <t>Chipper, Brush</t>
  </si>
  <si>
    <t>Chipping Capacity</t>
  </si>
  <si>
    <t>6 In</t>
  </si>
  <si>
    <t>$              8.97</t>
  </si>
  <si>
    <t>9 In</t>
  </si>
  <si>
    <t>to 65</t>
  </si>
  <si>
    <t>$            17.06</t>
  </si>
  <si>
    <t>12 In</t>
  </si>
  <si>
    <t>$            24.89</t>
  </si>
  <si>
    <t>15 In</t>
  </si>
  <si>
    <t>to 125</t>
  </si>
  <si>
    <t>$            35.75</t>
  </si>
  <si>
    <t>to 200</t>
  </si>
  <si>
    <t>$            50.41</t>
  </si>
  <si>
    <t>Loader - Tractor -  Knuckleboom</t>
  </si>
  <si>
    <t>model Barko 595 ML</t>
  </si>
  <si>
    <t>$          169.74</t>
  </si>
  <si>
    <t>Loader - Wheel</t>
  </si>
  <si>
    <t>model 210 w/ Buck Saw 50 inch Bar</t>
  </si>
  <si>
    <t>to 240</t>
  </si>
  <si>
    <t>$            98.48</t>
  </si>
  <si>
    <t>Clamshell &amp; Dragline, Crawler</t>
  </si>
  <si>
    <t>149,999 lbs</t>
  </si>
  <si>
    <t>to 235</t>
  </si>
  <si>
    <t>Bucket not included in rate.</t>
  </si>
  <si>
    <t>$          134.68</t>
  </si>
  <si>
    <t>250,000 lbs</t>
  </si>
  <si>
    <t>to 520</t>
  </si>
  <si>
    <t>$          178.82</t>
  </si>
  <si>
    <t>Clamshell &amp; Dragline, Truck</t>
  </si>
  <si>
    <r>
      <rPr>
        <sz val="11"/>
        <rFont val="Arial"/>
        <family val="2"/>
      </rPr>
      <t>$          147.05
$            24.80
$            28.72</t>
    </r>
  </si>
  <si>
    <t>BOMAG Compactor</t>
  </si>
  <si>
    <t>BW100AD-3</t>
  </si>
  <si>
    <t>Hour</t>
  </si>
  <si>
    <t>Compactor -2-Ton Pavement Roller</t>
  </si>
  <si>
    <t>Single Drum Vibratoty Compactor</t>
  </si>
  <si>
    <t>to 2.9 Ton</t>
  </si>
  <si>
    <t>Compactor</t>
  </si>
  <si>
    <t>$            15.92</t>
  </si>
  <si>
    <t>Compactor, towed, Vibratory Drum</t>
  </si>
  <si>
    <t>to 45</t>
  </si>
  <si>
    <t>Plus tow Truck</t>
  </si>
  <si>
    <t>$            33.56</t>
  </si>
  <si>
    <t>Compactor, Vibratory, Drum</t>
  </si>
  <si>
    <t>to 75</t>
  </si>
  <si>
    <t>$            24.09</t>
  </si>
  <si>
    <t>Compactor, pneumatic, wheel</t>
  </si>
  <si>
    <t>$            26.90</t>
  </si>
  <si>
    <t>Compactor, Sanitation</t>
  </si>
  <si>
    <t>$            96.11</t>
  </si>
  <si>
    <t>to 400</t>
  </si>
  <si>
    <t>$          154.63</t>
  </si>
  <si>
    <t>$          264.25</t>
  </si>
  <si>
    <t>Compactor, towed, Pneumatic, Wheel</t>
  </si>
  <si>
    <t>Hercules PT-11,</t>
  </si>
  <si>
    <t>10,000 lbs</t>
  </si>
  <si>
    <t>11-Wheels (Towed)</t>
  </si>
  <si>
    <t>$            18.48</t>
  </si>
  <si>
    <t>Compactor,Towed Steel Drum Static Compactor</t>
  </si>
  <si>
    <t>GTD-54120</t>
  </si>
  <si>
    <t>20,000 lbs</t>
  </si>
  <si>
    <t>Grid Drum (Towed)</t>
  </si>
  <si>
    <t>$            16.22</t>
  </si>
  <si>
    <t>Feeder, Grizzly</t>
  </si>
  <si>
    <t>$            25.47</t>
  </si>
  <si>
    <t>to 55</t>
  </si>
  <si>
    <t>$            33.55</t>
  </si>
  <si>
    <t>$            65.18</t>
  </si>
  <si>
    <t>Dozer, Crawler</t>
  </si>
  <si>
    <t>Deere 450J LT</t>
  </si>
  <si>
    <t>$            54.20</t>
  </si>
  <si>
    <t>Deere 650K LGP; ROPS/FOPS</t>
  </si>
  <si>
    <t>to 105</t>
  </si>
  <si>
    <t>$            65.14</t>
  </si>
  <si>
    <t>to 160</t>
  </si>
  <si>
    <t>$            98.77</t>
  </si>
  <si>
    <t>$          153.35</t>
  </si>
  <si>
    <t>to 360</t>
  </si>
  <si>
    <t>$          218.47</t>
  </si>
  <si>
    <t>Make/Model: CAT D10T (disc. 2014); Protection: EROPS; Type Semi-U</t>
  </si>
  <si>
    <t>to 574</t>
  </si>
  <si>
    <t>$          317.49</t>
  </si>
  <si>
    <t>to 850</t>
  </si>
  <si>
    <t>$          358.48</t>
  </si>
  <si>
    <t>Dozer, Wheel</t>
  </si>
  <si>
    <t>$            66.26</t>
  </si>
  <si>
    <t>$          101.22</t>
  </si>
  <si>
    <t>$          184.08</t>
  </si>
  <si>
    <t>to 625</t>
  </si>
  <si>
    <t>$          239.31</t>
  </si>
  <si>
    <t>Box Scraper</t>
  </si>
  <si>
    <t>3 hitch attach for tractor; 2007 Befco</t>
  </si>
  <si>
    <t>$              3.65</t>
  </si>
  <si>
    <t>Bucket, Clamshell</t>
  </si>
  <si>
    <t>Capacity</t>
  </si>
  <si>
    <t>1.0 CY</t>
  </si>
  <si>
    <t>Includes teeth. Does not include Clamshell &amp; Dragline</t>
  </si>
  <si>
    <t>$              4.64</t>
  </si>
  <si>
    <t>2.5 CY</t>
  </si>
  <si>
    <t>$              8.81</t>
  </si>
  <si>
    <t>5.0 CY</t>
  </si>
  <si>
    <t>$            13.19</t>
  </si>
  <si>
    <t>7.5 CY</t>
  </si>
  <si>
    <t>$            23.31</t>
  </si>
  <si>
    <t>Bucket, Dragline</t>
  </si>
  <si>
    <t>2.0 CY</t>
  </si>
  <si>
    <t>Does not include Clamshell &amp; Dragline</t>
  </si>
  <si>
    <t>$              3.98</t>
  </si>
  <si>
    <t>$              9.93</t>
  </si>
  <si>
    <t>10 CY</t>
  </si>
  <si>
    <t>$            14.19</t>
  </si>
  <si>
    <t>14 CY</t>
  </si>
  <si>
    <t>$            18.72</t>
  </si>
  <si>
    <t>Excavator, Hydraulic</t>
  </si>
  <si>
    <t>Bucket Capacity</t>
  </si>
  <si>
    <t>0.5 CY</t>
  </si>
  <si>
    <t>Crawler, Truck &amp; Wheel. Includes bucket.</t>
  </si>
  <si>
    <t>$            18.97</t>
  </si>
  <si>
    <t>$            36.06</t>
  </si>
  <si>
    <t>1.5 CY</t>
  </si>
  <si>
    <t>$            55.30</t>
  </si>
  <si>
    <t>to 265</t>
  </si>
  <si>
    <t>$          158.86</t>
  </si>
  <si>
    <t>4.5 CY</t>
  </si>
  <si>
    <t>to 420</t>
  </si>
  <si>
    <t>$          264.64</t>
  </si>
  <si>
    <t>to 650</t>
  </si>
  <si>
    <t>$          304.91</t>
  </si>
  <si>
    <t>12 CY</t>
  </si>
  <si>
    <t>to 1000</t>
  </si>
  <si>
    <t>$          466.41</t>
  </si>
  <si>
    <t>Excavator</t>
  </si>
  <si>
    <t>2007 model Gradall XL3100 III</t>
  </si>
  <si>
    <t>$          102.62</t>
  </si>
  <si>
    <t>2003 model Gradall XL4100 III</t>
  </si>
  <si>
    <t>$          117.66</t>
  </si>
  <si>
    <t>2006 model Gradall XL5100</t>
  </si>
  <si>
    <t>$          109.03</t>
  </si>
  <si>
    <t>Trowel, Concrete</t>
  </si>
  <si>
    <t>Diameter</t>
  </si>
  <si>
    <t>48 In</t>
  </si>
  <si>
    <t>to 12</t>
  </si>
  <si>
    <t>$              4.94</t>
  </si>
  <si>
    <t>Fork Lift</t>
  </si>
  <si>
    <t>6000 Lbs</t>
  </si>
  <si>
    <t>to 60</t>
  </si>
  <si>
    <t>$            14.73</t>
  </si>
  <si>
    <t>12000 Lbs</t>
  </si>
  <si>
    <t>$            21.12</t>
  </si>
  <si>
    <t>18000 Lbs</t>
  </si>
  <si>
    <t>to 140</t>
  </si>
  <si>
    <t>$            28.79</t>
  </si>
  <si>
    <t>50000 Lbs</t>
  </si>
  <si>
    <t>to 215</t>
  </si>
  <si>
    <t>$            63.25</t>
  </si>
  <si>
    <t>Fork Lift  Material handler</t>
  </si>
  <si>
    <t>Diesel, CAT TH360B</t>
  </si>
  <si>
    <t>6600-11500 gvwr lbs</t>
  </si>
  <si>
    <t>3.1- 3.5 Mton</t>
  </si>
  <si>
    <t>$            44.62</t>
  </si>
  <si>
    <t>Fork Lift Material handler</t>
  </si>
  <si>
    <t>Diesel, CAT TH460B</t>
  </si>
  <si>
    <t>9000 Lbs</t>
  </si>
  <si>
    <t>4.5 - 4.9 Mton</t>
  </si>
  <si>
    <t>$            51.93</t>
  </si>
  <si>
    <t>Diesel, CAT TH560B</t>
  </si>
  <si>
    <t>10000 Lbs</t>
  </si>
  <si>
    <t>$            56.14</t>
  </si>
  <si>
    <t>Fork Lift Accessory</t>
  </si>
  <si>
    <t>2003 ACS Paddle Fork</t>
  </si>
  <si>
    <t>$              3.53</t>
  </si>
  <si>
    <t>Generator</t>
  </si>
  <si>
    <t>Prime Output</t>
  </si>
  <si>
    <t>5.5 KW</t>
  </si>
  <si>
    <t>$              5.36</t>
  </si>
  <si>
    <t>16 KW</t>
  </si>
  <si>
    <t>to 25</t>
  </si>
  <si>
    <t>$              7.81</t>
  </si>
  <si>
    <t>60KW</t>
  </si>
  <si>
    <t>to 88</t>
  </si>
  <si>
    <t>$            25.56</t>
  </si>
  <si>
    <t>100 KW</t>
  </si>
  <si>
    <t>$            43.60</t>
  </si>
  <si>
    <t>150 KW</t>
  </si>
  <si>
    <t>$            62.83</t>
  </si>
  <si>
    <t>210 KW</t>
  </si>
  <si>
    <t>$            85.70</t>
  </si>
  <si>
    <t>280 KW</t>
  </si>
  <si>
    <t>$          103.34</t>
  </si>
  <si>
    <t>350 KW</t>
  </si>
  <si>
    <t>$          114.23</t>
  </si>
  <si>
    <t>530 KW</t>
  </si>
  <si>
    <t>to 750</t>
  </si>
  <si>
    <t>$          202.00</t>
  </si>
  <si>
    <t>710 KW</t>
  </si>
  <si>
    <t>$          225.34</t>
  </si>
  <si>
    <t>800 KW</t>
  </si>
  <si>
    <t>$          232.46</t>
  </si>
  <si>
    <t>900 KW</t>
  </si>
  <si>
    <t>$          295.15</t>
  </si>
  <si>
    <t>1000 KW</t>
  </si>
  <si>
    <t>Open</t>
  </si>
  <si>
    <t>$          356.94</t>
  </si>
  <si>
    <t>1100 KW</t>
  </si>
  <si>
    <t>$          393.43</t>
  </si>
  <si>
    <t>2500 KW</t>
  </si>
  <si>
    <t>to 3000</t>
  </si>
  <si>
    <t>$          553.78</t>
  </si>
  <si>
    <t>1,000 KW</t>
  </si>
  <si>
    <t>to 1645</t>
  </si>
  <si>
    <t>Enclosed</t>
  </si>
  <si>
    <t>$          450.78</t>
  </si>
  <si>
    <t>1,500 KW</t>
  </si>
  <si>
    <t>to 2500</t>
  </si>
  <si>
    <t>$          583.01</t>
  </si>
  <si>
    <t>1100KW</t>
  </si>
  <si>
    <t>$          567.48</t>
  </si>
  <si>
    <t>40KW</t>
  </si>
  <si>
    <t>$            23.16</t>
  </si>
  <si>
    <t>20KW</t>
  </si>
  <si>
    <t>Open/Closeed</t>
  </si>
  <si>
    <t>$            18.05</t>
  </si>
  <si>
    <t>Generator Large</t>
  </si>
  <si>
    <t>80 KW</t>
  </si>
  <si>
    <t>$            31.65</t>
  </si>
  <si>
    <t>Generator Heavy Duty</t>
  </si>
  <si>
    <t>2000KW</t>
  </si>
  <si>
    <t>$          490.00</t>
  </si>
  <si>
    <t>Graders</t>
  </si>
  <si>
    <t>Moldboard Size</t>
  </si>
  <si>
    <t>10 Ft</t>
  </si>
  <si>
    <t>Includes Rigid and Articulate equipment.</t>
  </si>
  <si>
    <t>$            43.98</t>
  </si>
  <si>
    <t>12 Ft</t>
  </si>
  <si>
    <t>$            63.63</t>
  </si>
  <si>
    <t>14 Ft</t>
  </si>
  <si>
    <t>to 225</t>
  </si>
  <si>
    <t>$            80.43</t>
  </si>
  <si>
    <t>Hose, Discharge</t>
  </si>
  <si>
    <t>3 In</t>
  </si>
  <si>
    <t>Per 25 foot length. Includes couplings.</t>
  </si>
  <si>
    <t>$              0.16</t>
  </si>
  <si>
    <t>4 In</t>
  </si>
  <si>
    <t>$              0.24</t>
  </si>
  <si>
    <t>$              0.62</t>
  </si>
  <si>
    <t>8 In</t>
  </si>
  <si>
    <t>$              0.92</t>
  </si>
  <si>
    <t>$              1.71</t>
  </si>
  <si>
    <t>Hose, Suction</t>
  </si>
  <si>
    <t>$              0.31</t>
  </si>
  <si>
    <t>$              0.37</t>
  </si>
  <si>
    <t>$              1.17</t>
  </si>
  <si>
    <t>$              1.11</t>
  </si>
  <si>
    <t>$              1.73</t>
  </si>
  <si>
    <t>$              3.29</t>
  </si>
  <si>
    <t>Loader, Crawler</t>
  </si>
  <si>
    <t>to 32</t>
  </si>
  <si>
    <t>Includes bucket.</t>
  </si>
  <si>
    <t>$            19.59</t>
  </si>
  <si>
    <t>1 CY</t>
  </si>
  <si>
    <t>$            36.87</t>
  </si>
  <si>
    <t>2 CY</t>
  </si>
  <si>
    <t>to 118</t>
  </si>
  <si>
    <t>$            69.24</t>
  </si>
  <si>
    <t>3 CY</t>
  </si>
  <si>
    <t>to 178</t>
  </si>
  <si>
    <t>$          103.22</t>
  </si>
  <si>
    <t>4 CY</t>
  </si>
  <si>
    <t>to 238</t>
  </si>
  <si>
    <t>$          123.73</t>
  </si>
  <si>
    <t>Loader, Wheel</t>
  </si>
  <si>
    <t>to 38</t>
  </si>
  <si>
    <t>$            20.80</t>
  </si>
  <si>
    <t>$            41.33</t>
  </si>
  <si>
    <t>CAT-926</t>
  </si>
  <si>
    <t>$            38.10</t>
  </si>
  <si>
    <t>to 152</t>
  </si>
  <si>
    <t>$            46.17</t>
  </si>
  <si>
    <t>$            76.27</t>
  </si>
  <si>
    <t>5 CY</t>
  </si>
  <si>
    <t>$            79.50</t>
  </si>
  <si>
    <t>6 CY</t>
  </si>
  <si>
    <t>to 305</t>
  </si>
  <si>
    <t>$          116.12</t>
  </si>
  <si>
    <t>7 CY</t>
  </si>
  <si>
    <t>$          129.40</t>
  </si>
  <si>
    <t>8 CY</t>
  </si>
  <si>
    <t>to 530</t>
  </si>
  <si>
    <t>$          188.87</t>
  </si>
  <si>
    <t>Loader, Tractor, Wheel</t>
  </si>
  <si>
    <t>0.87 CY</t>
  </si>
  <si>
    <t>to 80</t>
  </si>
  <si>
    <t>Case 580 Super L</t>
  </si>
  <si>
    <t>$            37.13</t>
  </si>
  <si>
    <t>Mixer, Concrete Portable</t>
  </si>
  <si>
    <t>Batching Capacity</t>
  </si>
  <si>
    <t>10 Cft</t>
  </si>
  <si>
    <t>Diesel Powered</t>
  </si>
  <si>
    <t>$              3.13</t>
  </si>
  <si>
    <t>12 Cft</t>
  </si>
  <si>
    <t>Gasoline Powered</t>
  </si>
  <si>
    <t>$              4.31</t>
  </si>
  <si>
    <t>Mixer, Concrete, Trailer Mntd</t>
  </si>
  <si>
    <t>11 Cft</t>
  </si>
  <si>
    <t>$            15.32</t>
  </si>
  <si>
    <t>16 Cft</t>
  </si>
  <si>
    <t>$            20.47</t>
  </si>
  <si>
    <t>Truck, Concrete Mixer</t>
  </si>
  <si>
    <t>Mixer Capacity</t>
  </si>
  <si>
    <t>13 CY</t>
  </si>
  <si>
    <t>$            84.71</t>
  </si>
  <si>
    <t>Hand-Held, Pavement Breakers</t>
  </si>
  <si>
    <t>Weight</t>
  </si>
  <si>
    <t>25~90 Lbs</t>
  </si>
  <si>
    <t>Air Tool/Electric Power</t>
  </si>
  <si>
    <t>$              1.12</t>
  </si>
  <si>
    <t>Self-Propelled Pavement Breaker,</t>
  </si>
  <si>
    <t>to 70-80</t>
  </si>
  <si>
    <t>Self-Propelled (Diesel)</t>
  </si>
  <si>
    <t>$            59.54</t>
  </si>
  <si>
    <t>Vibrator, Concrete</t>
  </si>
  <si>
    <t>Hand Held</t>
  </si>
  <si>
    <t>to 4</t>
  </si>
  <si>
    <t>$              1.63</t>
  </si>
  <si>
    <t>Spreader, Chip</t>
  </si>
  <si>
    <t>Spread Hopper Width</t>
  </si>
  <si>
    <t>12.5 Ft</t>
  </si>
  <si>
    <t>$            90.67</t>
  </si>
  <si>
    <t>16.5 Ft</t>
  </si>
  <si>
    <t>$          125.19</t>
  </si>
  <si>
    <t>Spreader, Chip, Mntd</t>
  </si>
  <si>
    <t>Hopper Size</t>
  </si>
  <si>
    <t>8 Ft</t>
  </si>
  <si>
    <t>Trailer &amp; truck mounted.</t>
  </si>
  <si>
    <t>$              4.77</t>
  </si>
  <si>
    <t>Paver, Asphalt, Towed</t>
  </si>
  <si>
    <t>Does not include Prime Mover.</t>
  </si>
  <si>
    <t>$            12.67</t>
  </si>
  <si>
    <t>Paver, Asphalt</t>
  </si>
  <si>
    <t>Crawler</t>
  </si>
  <si>
    <t>Includes wheel and crawler equipment.</t>
  </si>
  <si>
    <t>$            76.41</t>
  </si>
  <si>
    <t>$            96.52</t>
  </si>
  <si>
    <t>$          144.69</t>
  </si>
  <si>
    <t>35,000Lbs &amp; Over</t>
  </si>
  <si>
    <t>$          224.01</t>
  </si>
  <si>
    <t>Pick-up, Asphalt</t>
  </si>
  <si>
    <t>$            98.06</t>
  </si>
  <si>
    <t>Cederapids</t>
  </si>
  <si>
    <t>CR MS-2</t>
  </si>
  <si>
    <t>113 to 140</t>
  </si>
  <si>
    <t>Asphalt-Pick-up Machine</t>
  </si>
  <si>
    <t>$          140.59</t>
  </si>
  <si>
    <t>Blaw-Knox</t>
  </si>
  <si>
    <t>MC-330</t>
  </si>
  <si>
    <t>184 to 200</t>
  </si>
  <si>
    <t>$          189.75</t>
  </si>
  <si>
    <t>MTV 1000C</t>
  </si>
  <si>
    <t>to 275</t>
  </si>
  <si>
    <t>$          214.03</t>
  </si>
  <si>
    <t>Striper</t>
  </si>
  <si>
    <t>Paint Capacity</t>
  </si>
  <si>
    <t>40 Gal</t>
  </si>
  <si>
    <t>to 22</t>
  </si>
  <si>
    <t>$            16.92</t>
  </si>
  <si>
    <t>90 Gal</t>
  </si>
  <si>
    <t>$            24.24</t>
  </si>
  <si>
    <t>120 Gal</t>
  </si>
  <si>
    <t>to 122</t>
  </si>
  <si>
    <t>$            45.28</t>
  </si>
  <si>
    <t>Striper, Truck Mntd</t>
  </si>
  <si>
    <t>to 460</t>
  </si>
  <si>
    <t>$            83.35</t>
  </si>
  <si>
    <t>Striper, Walk-behind</t>
  </si>
  <si>
    <t>12 Gal</t>
  </si>
  <si>
    <t>$              4.23</t>
  </si>
  <si>
    <t>Paver accessory -Belt Extension</t>
  </si>
  <si>
    <t>2002 Leeboy Conveyor Belt Extension</t>
  </si>
  <si>
    <t>24' X 50'</t>
  </si>
  <si>
    <t>crawler</t>
  </si>
  <si>
    <t>$            33.48</t>
  </si>
  <si>
    <t>Plow, Snow, Grader Mntd</t>
  </si>
  <si>
    <t>Width</t>
  </si>
  <si>
    <t>to 10 Ft</t>
  </si>
  <si>
    <t>Include Grader for total cost</t>
  </si>
  <si>
    <t>$            28.28</t>
  </si>
  <si>
    <t>to 14 Ft</t>
  </si>
  <si>
    <t>$            33.21</t>
  </si>
  <si>
    <t>Plow, Truck Mntd</t>
  </si>
  <si>
    <t>to 15 Ft</t>
  </si>
  <si>
    <t>Include truck for total cost</t>
  </si>
  <si>
    <t>$            25.23</t>
  </si>
  <si>
    <t>With leveling wing. Include truck for total cost</t>
  </si>
  <si>
    <t>Spreader, Sand</t>
  </si>
  <si>
    <t>Mounting</t>
  </si>
  <si>
    <t>Tailgate, Chassis</t>
  </si>
  <si>
    <t>Truck not included</t>
  </si>
  <si>
    <t>$              8.24</t>
  </si>
  <si>
    <t>Dump Body</t>
  </si>
  <si>
    <t>$            10.55</t>
  </si>
  <si>
    <t>Truck (10yd)</t>
  </si>
  <si>
    <t>$            13.41</t>
  </si>
  <si>
    <t>Spreader, Chemical</t>
  </si>
  <si>
    <t>$              6.30</t>
  </si>
  <si>
    <t>Pump -  Trash Pump</t>
  </si>
  <si>
    <t>10 MTC</t>
  </si>
  <si>
    <t>2" Pump</t>
  </si>
  <si>
    <t>to 7</t>
  </si>
  <si>
    <t>10,000 gph</t>
  </si>
  <si>
    <t>$              7.87</t>
  </si>
  <si>
    <t>Pump</t>
  </si>
  <si>
    <t>Centrifugal, 8M pump</t>
  </si>
  <si>
    <t>2" - 10,000 gal/hr.</t>
  </si>
  <si>
    <t>to 4.5</t>
  </si>
  <si>
    <t>Hoses not included.</t>
  </si>
  <si>
    <t>$              6.31</t>
  </si>
  <si>
    <t>Diaphragm pump</t>
  </si>
  <si>
    <t>2" - 3,000 gal/hr.</t>
  </si>
  <si>
    <t>$              6.98</t>
  </si>
  <si>
    <t>Centrifugal, 18M pump</t>
  </si>
  <si>
    <t>3" - 18,000 gal/hr. pump</t>
  </si>
  <si>
    <t>$              8.05</t>
  </si>
  <si>
    <t>to 15</t>
  </si>
  <si>
    <t>$            12.08</t>
  </si>
  <si>
    <t>$            13.77</t>
  </si>
  <si>
    <t>to 40</t>
  </si>
  <si>
    <t>$            16.98</t>
  </si>
  <si>
    <t>4" - 40,000 gal/hr.</t>
  </si>
  <si>
    <t>$            27.45</t>
  </si>
  <si>
    <t>to 95</t>
  </si>
  <si>
    <t>$            32.77</t>
  </si>
  <si>
    <t>$            41.84</t>
  </si>
  <si>
    <t>$            50.79</t>
  </si>
  <si>
    <t>Does not include Hoses.</t>
  </si>
  <si>
    <t>$            68.33</t>
  </si>
  <si>
    <t>$            81.66</t>
  </si>
  <si>
    <t>to 425</t>
  </si>
  <si>
    <t>$            99.01</t>
  </si>
  <si>
    <t>$          117.21</t>
  </si>
  <si>
    <t>to 575</t>
  </si>
  <si>
    <t>$          136.53</t>
  </si>
  <si>
    <t>$          154.88</t>
  </si>
  <si>
    <t>Aerial Lift, Truck Mntd</t>
  </si>
  <si>
    <t>Max. Platform Height</t>
  </si>
  <si>
    <t>Add this rate to truck rate for total lift and truck rate</t>
  </si>
  <si>
    <t>$            11.63</t>
  </si>
  <si>
    <t>61 Ft</t>
  </si>
  <si>
    <t>$            21.99</t>
  </si>
  <si>
    <t>80 Ft</t>
  </si>
  <si>
    <t>$            39.80</t>
  </si>
  <si>
    <t>Max. Platform Load - 600Lbs</t>
  </si>
  <si>
    <t>81 Ft -100 Ft. Ht.</t>
  </si>
  <si>
    <r>
      <rPr>
        <sz val="11"/>
        <rFont val="Arial"/>
        <family val="2"/>
      </rPr>
      <t>Articulated and Telescoping.
Add this rate to truck rate for total lift and truck rate</t>
    </r>
  </si>
  <si>
    <t>$            42.16</t>
  </si>
  <si>
    <t>Aerial Lift, Self-Propelled</t>
  </si>
  <si>
    <t>37 Ft. Ht.</t>
  </si>
  <si>
    <t>Articulated, Telescoping, Scissor.</t>
  </si>
  <si>
    <t>$              9.02</t>
  </si>
  <si>
    <t>60 Ft. Ht.</t>
  </si>
  <si>
    <t>$            17.39</t>
  </si>
  <si>
    <t>70 Ft. Ht.</t>
  </si>
  <si>
    <t>$            31.57</t>
  </si>
  <si>
    <t>125 Ft. Ht.</t>
  </si>
  <si>
    <t>to 85</t>
  </si>
  <si>
    <t>Articulated and Telescoping.</t>
  </si>
  <si>
    <t>$            56.70</t>
  </si>
  <si>
    <t>150 Ft. Ht.</t>
  </si>
  <si>
    <t>$            73.90</t>
  </si>
  <si>
    <t>I.C. Aerial Lift, Self-Propelled</t>
  </si>
  <si>
    <t>Max. Platform Load - 500 Lbs</t>
  </si>
  <si>
    <t>75"x155", 40Ft Ht.</t>
  </si>
  <si>
    <t>2000 Lbs Capacity</t>
  </si>
  <si>
    <t>$            29.71</t>
  </si>
  <si>
    <t>Crane, Truck Mntd</t>
  </si>
  <si>
    <t>Max. Lift Capacity</t>
  </si>
  <si>
    <t>24000 Lbs</t>
  </si>
  <si>
    <t>Include truck rate for total cost</t>
  </si>
  <si>
    <t>$            16.54</t>
  </si>
  <si>
    <t>36000 Lbs</t>
  </si>
  <si>
    <t>$            23.17</t>
  </si>
  <si>
    <t>60000 Lbs</t>
  </si>
  <si>
    <t>$            37.46</t>
  </si>
  <si>
    <t>Pump - Trash-Pump</t>
  </si>
  <si>
    <t>CPB Rating - 10MTC</t>
  </si>
  <si>
    <t>10000 gal/Hr</t>
  </si>
  <si>
    <t>Self- Priming Trash Pump</t>
  </si>
  <si>
    <t>$              7.76</t>
  </si>
  <si>
    <t>Crane</t>
  </si>
  <si>
    <t>8 MT</t>
  </si>
  <si>
    <t>$            40.75</t>
  </si>
  <si>
    <t>15 MT</t>
  </si>
  <si>
    <t>$            67.83</t>
  </si>
  <si>
    <t>50 MT</t>
  </si>
  <si>
    <t>$            93.95</t>
  </si>
  <si>
    <t>70 MT</t>
  </si>
  <si>
    <t>$          180.23</t>
  </si>
  <si>
    <t>110 MT</t>
  </si>
  <si>
    <t>$          258.23</t>
  </si>
  <si>
    <t>Saw, Concrete</t>
  </si>
  <si>
    <t>Blade Diameter</t>
  </si>
  <si>
    <t>14 In</t>
  </si>
  <si>
    <t>to 14</t>
  </si>
  <si>
    <t>$              7.62</t>
  </si>
  <si>
    <t>26 In</t>
  </si>
  <si>
    <t>$            12.47</t>
  </si>
  <si>
    <t>$            26.81</t>
  </si>
  <si>
    <t>Saw, Rock</t>
  </si>
  <si>
    <t>$            35.13</t>
  </si>
  <si>
    <t>$            68.85</t>
  </si>
  <si>
    <t>Jackhammer (Dry)</t>
  </si>
  <si>
    <t>Weight Class</t>
  </si>
  <si>
    <t>25-45 Lbs</t>
  </si>
  <si>
    <t>Pneumatic Powered</t>
  </si>
  <si>
    <t>$              1.77</t>
  </si>
  <si>
    <t>Jackhammer (Wet)</t>
  </si>
  <si>
    <t>30-55 Lbs</t>
  </si>
  <si>
    <t>$              2.02</t>
  </si>
  <si>
    <t>Scraper</t>
  </si>
  <si>
    <t>Scraper Capacity</t>
  </si>
  <si>
    <t>15 CY</t>
  </si>
  <si>
    <t>to 262</t>
  </si>
  <si>
    <t>$          133.80</t>
  </si>
  <si>
    <t>22 CY</t>
  </si>
  <si>
    <t>to 365</t>
  </si>
  <si>
    <t>$          174.30</t>
  </si>
  <si>
    <t>34 CY</t>
  </si>
  <si>
    <t>$          322.77</t>
  </si>
  <si>
    <t>44 CY</t>
  </si>
  <si>
    <t>to 604</t>
  </si>
  <si>
    <t>$          354.84</t>
  </si>
  <si>
    <t>Loader, Skid-Steer</t>
  </si>
  <si>
    <t>Operating Capacity</t>
  </si>
  <si>
    <t>976 - 1250 Lbs</t>
  </si>
  <si>
    <t>to 36</t>
  </si>
  <si>
    <t>$            26.83</t>
  </si>
  <si>
    <t>1751 - 2200 Lbs</t>
  </si>
  <si>
    <t>to 66</t>
  </si>
  <si>
    <t>$            35.47</t>
  </si>
  <si>
    <t>2901 to 3300 Lbs</t>
  </si>
  <si>
    <t>to 81</t>
  </si>
  <si>
    <t>$            38.72</t>
  </si>
  <si>
    <t>Snow Blower, Truck Mntd</t>
  </si>
  <si>
    <t>600 Tph</t>
  </si>
  <si>
    <t>Does not include truck</t>
  </si>
  <si>
    <t>$            35.39</t>
  </si>
  <si>
    <t>1400 Tph</t>
  </si>
  <si>
    <t>$            94.72</t>
  </si>
  <si>
    <t>2000 Tph</t>
  </si>
  <si>
    <t>to 340</t>
  </si>
  <si>
    <t>$          143.88</t>
  </si>
  <si>
    <t>2500 Tph</t>
  </si>
  <si>
    <t>$          156.93</t>
  </si>
  <si>
    <t>Snow Thrower, Walk Behind</t>
  </si>
  <si>
    <t>Cutting Width</t>
  </si>
  <si>
    <t>25 in</t>
  </si>
  <si>
    <t>$              2.97</t>
  </si>
  <si>
    <t>60 in</t>
  </si>
  <si>
    <t>$            14.47</t>
  </si>
  <si>
    <t>Snow Blower</t>
  </si>
  <si>
    <t>2,000 Tph</t>
  </si>
  <si>
    <t>$          234.49</t>
  </si>
  <si>
    <t>2,500 Tph</t>
  </si>
  <si>
    <t>$          256.20</t>
  </si>
  <si>
    <t>3,500 Tph</t>
  </si>
  <si>
    <t>to 600</t>
  </si>
  <si>
    <t>$          285.56</t>
  </si>
  <si>
    <t>The Vammas 4500</t>
  </si>
  <si>
    <t>Snow Remover</t>
  </si>
  <si>
    <t>26ft Plow, 20ft Broom + Airblast</t>
  </si>
  <si>
    <t>Equip with Plow &amp; Broom</t>
  </si>
  <si>
    <t>$          260.00</t>
  </si>
  <si>
    <t>The Vammas 5500</t>
  </si>
  <si>
    <t>RM300</t>
  </si>
  <si>
    <t>96"W x 20"D</t>
  </si>
  <si>
    <t>Soil Stabilization, Reclaimer</t>
  </si>
  <si>
    <t>$          212.00</t>
  </si>
  <si>
    <t>Oshkosh Pavement Sweeper</t>
  </si>
  <si>
    <t>H-Series</t>
  </si>
  <si>
    <t>Equip with Broom</t>
  </si>
  <si>
    <t>$          229.00</t>
  </si>
  <si>
    <t>Dust Control De-Ice Unit</t>
  </si>
  <si>
    <t>1300-2000 gal</t>
  </si>
  <si>
    <t>173"Lx98"Wx51"H</t>
  </si>
  <si>
    <t>Hydro Pump w/100' 1/2" hose</t>
  </si>
  <si>
    <t>$              3.54</t>
  </si>
  <si>
    <t>Loader-Backhoe, Wheel</t>
  </si>
  <si>
    <t>Loader Bucket Capacity</t>
  </si>
  <si>
    <t>Loader and Backhoe Buckets included.</t>
  </si>
  <si>
    <t>$            23.95</t>
  </si>
  <si>
    <t>to 70</t>
  </si>
  <si>
    <t>$            33.36</t>
  </si>
  <si>
    <t>$            43.46</t>
  </si>
  <si>
    <t>1.75 CY</t>
  </si>
  <si>
    <t>to 115</t>
  </si>
  <si>
    <t>$            49.55</t>
  </si>
  <si>
    <t>Distributor,  Asphalt</t>
  </si>
  <si>
    <t>Tank Capacity Mounted on Trailer</t>
  </si>
  <si>
    <t>550 Gal</t>
  </si>
  <si>
    <t>burners, insulated tank, and circulating spray bar.</t>
  </si>
  <si>
    <t>$            14.97</t>
  </si>
  <si>
    <t>1000 Gal</t>
  </si>
  <si>
    <t>Truck Mounted. Includes burners, insulated tank, and circulating spray bar.  Include truck rate.</t>
  </si>
  <si>
    <t>$            22.45</t>
  </si>
  <si>
    <t>Tank Capacity Mounted on Truck</t>
  </si>
  <si>
    <t>4000 Gal</t>
  </si>
  <si>
    <t>$            32.52</t>
  </si>
  <si>
    <t>Distributor</t>
  </si>
  <si>
    <t>ETNYRE Oil Distributor Model - PB348</t>
  </si>
  <si>
    <t>$            43.57</t>
  </si>
  <si>
    <t>ETNYRE Quad Chip Spreader</t>
  </si>
  <si>
    <t>Trailer, Dump</t>
  </si>
  <si>
    <t>20 CY</t>
  </si>
  <si>
    <t>$            13.13</t>
  </si>
  <si>
    <t>30 CY</t>
  </si>
  <si>
    <t>$            13.37</t>
  </si>
  <si>
    <t>Trailer, Equipment</t>
  </si>
  <si>
    <t>30 Tons</t>
  </si>
  <si>
    <t>$            16.71</t>
  </si>
  <si>
    <t>40 Tons</t>
  </si>
  <si>
    <t>$            18.49</t>
  </si>
  <si>
    <t>60 Tons</t>
  </si>
  <si>
    <t>$            19.30</t>
  </si>
  <si>
    <t>120 Tons</t>
  </si>
  <si>
    <t>$            30.52</t>
  </si>
  <si>
    <t>Trailer, Water</t>
  </si>
  <si>
    <t>Tank Capacity</t>
  </si>
  <si>
    <t>Includes a centrifugal pump with sump and a rear spraybar.</t>
  </si>
  <si>
    <t>$            15.85</t>
  </si>
  <si>
    <t>6000 Gal</t>
  </si>
  <si>
    <t>$            19.49</t>
  </si>
  <si>
    <t>10000 Gal</t>
  </si>
  <si>
    <t>$            22.76</t>
  </si>
  <si>
    <t>14000 Gal</t>
  </si>
  <si>
    <t>$            28.39</t>
  </si>
  <si>
    <t>Truck- Water Tanker</t>
  </si>
  <si>
    <t>1000 gal. tank</t>
  </si>
  <si>
    <t>$            35.84</t>
  </si>
  <si>
    <t>Tub Grinder</t>
  </si>
  <si>
    <t>to 440</t>
  </si>
  <si>
    <t>$            98.30</t>
  </si>
  <si>
    <t>to 630</t>
  </si>
  <si>
    <t>$          148.62</t>
  </si>
  <si>
    <t>to 760</t>
  </si>
  <si>
    <t>$          189.56</t>
  </si>
  <si>
    <t>$          332.79</t>
  </si>
  <si>
    <t>Horizontal Grinder</t>
  </si>
  <si>
    <t>Model HG6000</t>
  </si>
  <si>
    <t>$            59.12</t>
  </si>
  <si>
    <t>Stump Grinder</t>
  </si>
  <si>
    <t>1988 Vermeer SC-112</t>
  </si>
  <si>
    <t>$            48.59</t>
  </si>
  <si>
    <t>24" grinding wheel</t>
  </si>
  <si>
    <t>$            46.31</t>
  </si>
  <si>
    <t>Sprayer, Seed</t>
  </si>
  <si>
    <t>Working Capacity</t>
  </si>
  <si>
    <t>750 Gal</t>
  </si>
  <si>
    <t>Trailer &amp; truck mounted.  Does not include Prime Mover.</t>
  </si>
  <si>
    <t>$            14.78</t>
  </si>
  <si>
    <t>1250 Gal</t>
  </si>
  <si>
    <t>$            19.74</t>
  </si>
  <si>
    <t>3500 Gal</t>
  </si>
  <si>
    <t>Mulcher, Trailer Mntd</t>
  </si>
  <si>
    <t>7 TPH</t>
  </si>
  <si>
    <t>$            15.59</t>
  </si>
  <si>
    <t>10 TPH</t>
  </si>
  <si>
    <t>$            23.12</t>
  </si>
  <si>
    <t>20 TPH</t>
  </si>
  <si>
    <t>to 120</t>
  </si>
  <si>
    <t>$            33.58</t>
  </si>
  <si>
    <t>Soil Recycler WR 2400</t>
  </si>
  <si>
    <t>w 317 gal fuel tank</t>
  </si>
  <si>
    <t>$          265.76</t>
  </si>
  <si>
    <t>Trailer CAT</t>
  </si>
  <si>
    <t>Double Belly Bottom-dump Trailer</t>
  </si>
  <si>
    <t>26 CY of soil in one dump</t>
  </si>
  <si>
    <t>13 CY  of soil each berry</t>
  </si>
  <si>
    <t>$            95.10</t>
  </si>
  <si>
    <t>Rake</t>
  </si>
  <si>
    <t>Barber Beach Sand Rake 600HDr, towed</t>
  </si>
  <si>
    <t>Towed by Beach vehicle</t>
  </si>
  <si>
    <t>$            15.78</t>
  </si>
  <si>
    <t>Chipper</t>
  </si>
  <si>
    <t>Wildcat 626 Cougar Trommel Screen chipper w belt</t>
  </si>
  <si>
    <t>$            35.38</t>
  </si>
  <si>
    <t>Trailer, Office</t>
  </si>
  <si>
    <t>Trailer Size</t>
  </si>
  <si>
    <t>8' x 24'</t>
  </si>
  <si>
    <t>Cargo Size 16ft</t>
  </si>
  <si>
    <t>$              2.31</t>
  </si>
  <si>
    <t>8' x 32'</t>
  </si>
  <si>
    <t>Cargo Size 24ft</t>
  </si>
  <si>
    <t>$              2.76</t>
  </si>
  <si>
    <t>10' x 32'</t>
  </si>
  <si>
    <t>Cargo Size 20ft</t>
  </si>
  <si>
    <t>$              3.69</t>
  </si>
  <si>
    <t>Trailer</t>
  </si>
  <si>
    <t>Haz-Mat Equipment trailer</t>
  </si>
  <si>
    <t>8'x18'</t>
  </si>
  <si>
    <t>Move by Tractor to Location</t>
  </si>
  <si>
    <t>$            38.88</t>
  </si>
  <si>
    <t>Trailer, Covered Utility Trailer</t>
  </si>
  <si>
    <t>(7’ X  16’)</t>
  </si>
  <si>
    <t>$              5.88</t>
  </si>
  <si>
    <t>Trailer, Dodge Ram</t>
  </si>
  <si>
    <t>8' x 24' shower trailer- 12 showers</t>
  </si>
  <si>
    <t>$            30.33</t>
  </si>
  <si>
    <t>Trailer, Dodge</t>
  </si>
  <si>
    <t>8' x 32’ flatbed water</t>
  </si>
  <si>
    <t>25,000 MGVW</t>
  </si>
  <si>
    <t>4x2-Axle</t>
  </si>
  <si>
    <t>$            28.60</t>
  </si>
  <si>
    <t>Trencher</t>
  </si>
  <si>
    <t>Walk-behind, Crawler &amp; Wheel Mounted. Chain and Wheel.</t>
  </si>
  <si>
    <t>$            16.91</t>
  </si>
  <si>
    <t>$            29.53</t>
  </si>
  <si>
    <t>Trencher accessories</t>
  </si>
  <si>
    <t>2008 Griswold Trenchbox</t>
  </si>
  <si>
    <t>$              1.96</t>
  </si>
  <si>
    <t>Plow, Cable</t>
  </si>
  <si>
    <t>Plow Depth</t>
  </si>
  <si>
    <t>24 in</t>
  </si>
  <si>
    <t>36 in</t>
  </si>
  <si>
    <t>$            40.07</t>
  </si>
  <si>
    <t>48 in</t>
  </si>
  <si>
    <t>$            44.60</t>
  </si>
  <si>
    <t>Derrick, Hydraulic Digger</t>
  </si>
  <si>
    <t>Max. Boom = 60 Ft, 12,000 Ft-Lb Hydraulic</t>
  </si>
  <si>
    <t>Lift Capacity 15,500 Lbs</t>
  </si>
  <si>
    <t>Includes hydraulic pole alignment attachment.  Include truck rate</t>
  </si>
  <si>
    <t>$            35.07</t>
  </si>
  <si>
    <t>Max. Boom = 90 Ft, 14000 Ft-Lb Hydraulic</t>
  </si>
  <si>
    <t>Lift Capacity 26,700 Lbs</t>
  </si>
  <si>
    <t>$            56.12</t>
  </si>
  <si>
    <t xml:space="preserve">8672
8682
</t>
  </si>
  <si>
    <t>Movax SP-60</t>
  </si>
  <si>
    <t>28-32 ton Head</t>
  </si>
  <si>
    <t>134KW</t>
  </si>
  <si>
    <t>Sonic Sidegrip Vibratory Pile Driver</t>
  </si>
  <si>
    <t>$          109.20</t>
  </si>
  <si>
    <t>Truck, Fire -Industrial -112Ft Ladder Aerial Platform</t>
  </si>
  <si>
    <t>Pump/Tank Capacity</t>
  </si>
  <si>
    <t>3000gpm/1000 gal Water or Foam</t>
  </si>
  <si>
    <t>2-1000gpm Nozzles 1-Each side of Platform</t>
  </si>
  <si>
    <t>$          198.30</t>
  </si>
  <si>
    <t>Truck, Fire, Engine Type-1</t>
  </si>
  <si>
    <t>1000GPM/300gal</t>
  </si>
  <si>
    <t>Engine, with Pump &amp; Roll</t>
  </si>
  <si>
    <t>$          140.00</t>
  </si>
  <si>
    <t>Truck, Fire, Engine Type-2</t>
  </si>
  <si>
    <t>500GPM/300gal</t>
  </si>
  <si>
    <t>$          132.00</t>
  </si>
  <si>
    <t>Truck, Fire, Ladder(48ft)(Type-III)</t>
  </si>
  <si>
    <t>150gpm/500gal,</t>
  </si>
  <si>
    <t>115-149</t>
  </si>
  <si>
    <t>Hose 1-1/2"D 500' Long</t>
  </si>
  <si>
    <t>$          119.30</t>
  </si>
  <si>
    <t>Truck, Fire, Aerial (Cummins IXL9)100Ft Ladder</t>
  </si>
  <si>
    <t>2000gpm/500gal</t>
  </si>
  <si>
    <t>1500gpm Monitor/nozzle</t>
  </si>
  <si>
    <t>$          178.00</t>
  </si>
  <si>
    <t>Truck, Fire, Ladder(48ft)(Type-I)</t>
  </si>
  <si>
    <t>1000gpm/400gal, 500gpm Master Stream</t>
  </si>
  <si>
    <t>200-250</t>
  </si>
  <si>
    <t>Hose 2-1/2"D 1200' Long</t>
  </si>
  <si>
    <t>$          154.00</t>
  </si>
  <si>
    <t>Truck, Fire, Ladder(48ft)(Type-II)</t>
  </si>
  <si>
    <t>500gpm/300gal,</t>
  </si>
  <si>
    <t>100-199</t>
  </si>
  <si>
    <t>Hose 2-1/2"D 1000' Long</t>
  </si>
  <si>
    <t>$          131.50</t>
  </si>
  <si>
    <t>Truck, Fire, Support Water Tender S1</t>
  </si>
  <si>
    <t>300GPM/4000+gal</t>
  </si>
  <si>
    <t>S1 Water Tender</t>
  </si>
  <si>
    <t>$          114.50</t>
  </si>
  <si>
    <t>Truck, Fire, Support Water Tender S2</t>
  </si>
  <si>
    <t>200GPM/2500+gal</t>
  </si>
  <si>
    <t>S2 Water Tender</t>
  </si>
  <si>
    <t>$          103.50</t>
  </si>
  <si>
    <t>Truck, Fire, Support Water Tender S3</t>
  </si>
  <si>
    <t>200GPM/1000+gal</t>
  </si>
  <si>
    <t>S3 Water Tender</t>
  </si>
  <si>
    <t>$            79.00</t>
  </si>
  <si>
    <t>Truck, Fire - Water Tender</t>
  </si>
  <si>
    <t>Pump Capacity</t>
  </si>
  <si>
    <t>1000 GPM @150 psi</t>
  </si>
  <si>
    <t>$            70.33</t>
  </si>
  <si>
    <t>Truck, Fire, Tanker</t>
  </si>
  <si>
    <t>1250 GPM/2500 gal</t>
  </si>
  <si>
    <t>$            74.57</t>
  </si>
  <si>
    <t>Truck, Fire, Pumper</t>
  </si>
  <si>
    <t>1500 GPM/1000 gal</t>
  </si>
  <si>
    <t>$            81.10</t>
  </si>
  <si>
    <t>2000 GPM</t>
  </si>
  <si>
    <t>$            84.04</t>
  </si>
  <si>
    <t>Truck, Fire Aerial Ladder (75Ft)</t>
  </si>
  <si>
    <t>1500GPM/600 gal</t>
  </si>
  <si>
    <t>$          121.00</t>
  </si>
  <si>
    <t>Truck, Fire Aerial Ladder (150Ft)</t>
  </si>
  <si>
    <t>Ladder length</t>
  </si>
  <si>
    <t>150 FT</t>
  </si>
  <si>
    <t>No Platform,</t>
  </si>
  <si>
    <t>$          146.43</t>
  </si>
  <si>
    <t>Truck, Fire (Rescure)</t>
  </si>
  <si>
    <t>No Ladder</t>
  </si>
  <si>
    <t>Rescure Equipment</t>
  </si>
  <si>
    <t>$            96.36</t>
  </si>
  <si>
    <t>Truck, Fire, Tactical Water Tender T1</t>
  </si>
  <si>
    <t>250GPM/2000+gal</t>
  </si>
  <si>
    <t>$          119.50</t>
  </si>
  <si>
    <t>Truck, Fire, Tactical Water Tender T2</t>
  </si>
  <si>
    <t>250GPM/1000+gal</t>
  </si>
  <si>
    <t>$          102.67</t>
  </si>
  <si>
    <t>Truck, Fire, Engine Type-3</t>
  </si>
  <si>
    <t>150GPM/500gal</t>
  </si>
  <si>
    <t>$          126.50</t>
  </si>
  <si>
    <t>Truck, Flatbed</t>
  </si>
  <si>
    <t>Maximum Gvw</t>
  </si>
  <si>
    <t>15000 Lbs</t>
  </si>
  <si>
    <t>Diesel Engine</t>
  </si>
  <si>
    <t>$            25.46</t>
  </si>
  <si>
    <t>25000 Lbs</t>
  </si>
  <si>
    <t>Gasoline Engine</t>
  </si>
  <si>
    <t>$            40.36</t>
  </si>
  <si>
    <t>8701-1</t>
  </si>
  <si>
    <t>$            28.55</t>
  </si>
  <si>
    <t>30000 Lbs</t>
  </si>
  <si>
    <t>$            32.90</t>
  </si>
  <si>
    <t>45000 Lbs</t>
  </si>
  <si>
    <t>$            52.73</t>
  </si>
  <si>
    <t>Trailer, semi</t>
  </si>
  <si>
    <t>48ft to 53ft, flat-bed, freight, two axle</t>
  </si>
  <si>
    <t>50,000+ gvwr</t>
  </si>
  <si>
    <t>enclosed 48 ft to 53 ft, two axles</t>
  </si>
  <si>
    <t>$              9.82</t>
  </si>
  <si>
    <t>28ft, single axle, freight</t>
  </si>
  <si>
    <t>25,000 gvwr</t>
  </si>
  <si>
    <t>$            10.01</t>
  </si>
  <si>
    <t>Flat bed utility trailer</t>
  </si>
  <si>
    <t>6 ton</t>
  </si>
  <si>
    <t>$              3.21</t>
  </si>
  <si>
    <t>Cleaner, Sewer/Catch Basin</t>
  </si>
  <si>
    <t>Hopper Capacity</t>
  </si>
  <si>
    <t>Truck Mounted. (350 gal)</t>
  </si>
  <si>
    <t>$            25.51</t>
  </si>
  <si>
    <t>Truck Mounted. (1500 Gal)</t>
  </si>
  <si>
    <t>$            32.02</t>
  </si>
  <si>
    <t>Vactor-Combined Sewer Cleaning</t>
  </si>
  <si>
    <t>800 Gal Spoils/400 Gal Water</t>
  </si>
  <si>
    <t>500/800 gal</t>
  </si>
  <si>
    <t>with water &amp; waste Tanks</t>
  </si>
  <si>
    <r>
      <rPr>
        <sz val="11"/>
        <rFont val="Arial"/>
        <family val="2"/>
      </rPr>
      <t>$            85.10
$            86.94</t>
    </r>
  </si>
  <si>
    <t>8714-1</t>
  </si>
  <si>
    <t>Vector Combine Vaccum Truck</t>
  </si>
  <si>
    <t>1500 gal Water</t>
  </si>
  <si>
    <t>15 Cu Yd</t>
  </si>
  <si>
    <t>Truck, Hydro Vac</t>
  </si>
  <si>
    <t>model LP555DT</t>
  </si>
  <si>
    <t>36 - Hp pump</t>
  </si>
  <si>
    <t>Towed by tractor</t>
  </si>
  <si>
    <t>$            18.50</t>
  </si>
  <si>
    <t>Leaf Vac</t>
  </si>
  <si>
    <t>Tow by Truck 22,000 cfm capacity</t>
  </si>
  <si>
    <t>Leaf Vac + Truck Code 8811</t>
  </si>
  <si>
    <t>$            52.93</t>
  </si>
  <si>
    <t>Truck, Vacuum</t>
  </si>
  <si>
    <t>60,000 GVW</t>
  </si>
  <si>
    <t>$            76.72</t>
  </si>
  <si>
    <t>Litter Picker</t>
  </si>
  <si>
    <t>model 2007 Barber</t>
  </si>
  <si>
    <t>$              9.60</t>
  </si>
  <si>
    <t>Truck, Dump</t>
  </si>
  <si>
    <t>Struck Capacity</t>
  </si>
  <si>
    <t>to 220</t>
  </si>
  <si>
    <t>$            57.70</t>
  </si>
  <si>
    <t>to 320</t>
  </si>
  <si>
    <t>$            72.05</t>
  </si>
  <si>
    <t>$            79.62</t>
  </si>
  <si>
    <t>$            77.50</t>
  </si>
  <si>
    <t>Truck, Dump, Off Highway</t>
  </si>
  <si>
    <t>28 CY</t>
  </si>
  <si>
    <t>to 450</t>
  </si>
  <si>
    <t>$          136.57</t>
  </si>
  <si>
    <t>18 CY</t>
  </si>
  <si>
    <t>$            91.65</t>
  </si>
  <si>
    <t>Truck, Garbage</t>
  </si>
  <si>
    <t>25 CY</t>
  </si>
  <si>
    <t>to 255</t>
  </si>
  <si>
    <t>$            49.79</t>
  </si>
  <si>
    <t>32 CY</t>
  </si>
  <si>
    <t>to 325</t>
  </si>
  <si>
    <t>$            57.06</t>
  </si>
  <si>
    <t>E-BAM Services</t>
  </si>
  <si>
    <t>Environmental Beta Attenuation Air Monitor</t>
  </si>
  <si>
    <t>Powered by Solar System</t>
  </si>
  <si>
    <t>$              3.07</t>
  </si>
  <si>
    <t>Attenuator, safety</t>
  </si>
  <si>
    <t>that can stop a vehicle at 60 mph</t>
  </si>
  <si>
    <t>$              5.64</t>
  </si>
  <si>
    <t>Truck, Attenuator</t>
  </si>
  <si>
    <t>2004 Truck Mounted for 60 mph</t>
  </si>
  <si>
    <t>$              3.89</t>
  </si>
  <si>
    <t>Truck, tow</t>
  </si>
  <si>
    <t>1987 Chevy Kodiak 70</t>
  </si>
  <si>
    <t>$            28.73</t>
  </si>
  <si>
    <t>Van, Custom</t>
  </si>
  <si>
    <t>Special Service Canteen Truck</t>
  </si>
  <si>
    <t>$            18.35</t>
  </si>
  <si>
    <t>Van, step</t>
  </si>
  <si>
    <t>model MT10FD</t>
  </si>
  <si>
    <t>$            22.05</t>
  </si>
  <si>
    <t>Van-up to 15 passenger</t>
  </si>
  <si>
    <t>light duty, class 1</t>
  </si>
  <si>
    <t>225-300</t>
  </si>
  <si>
    <t>$            20.48</t>
  </si>
  <si>
    <t>light duty, class 2</t>
  </si>
  <si>
    <t>$            20.77</t>
  </si>
  <si>
    <t>Van-cargo</t>
  </si>
  <si>
    <t>225 - 300</t>
  </si>
  <si>
    <t>$            22.44</t>
  </si>
  <si>
    <t>$            22.68</t>
  </si>
  <si>
    <t>Vehicle, Small</t>
  </si>
  <si>
    <t>$              6.41</t>
  </si>
  <si>
    <t>Vehicle, Recreational</t>
  </si>
  <si>
    <t>$              2.87</t>
  </si>
  <si>
    <r>
      <rPr>
        <sz val="11"/>
        <color rgb="FF1F487C"/>
        <rFont val="Arial"/>
        <family val="2"/>
      </rPr>
      <t>Motor Coach</t>
    </r>
  </si>
  <si>
    <t>GVW=50534</t>
  </si>
  <si>
    <t>56 Passenger + 1-Driver</t>
  </si>
  <si>
    <t>Passenger Transportation</t>
  </si>
  <si>
    <t>$            63.94</t>
  </si>
  <si>
    <t>Golf Cart</t>
  </si>
  <si>
    <t>2 person</t>
  </si>
  <si>
    <t>Battery operated</t>
  </si>
  <si>
    <t>$              3.80</t>
  </si>
  <si>
    <t>Welder, Portable</t>
  </si>
  <si>
    <t>to 16</t>
  </si>
  <si>
    <t>Includes ground cable and lead cable.</t>
  </si>
  <si>
    <t>$              4.11</t>
  </si>
  <si>
    <t>to 34</t>
  </si>
  <si>
    <t>$              7.21</t>
  </si>
  <si>
    <t>$            13.66</t>
  </si>
  <si>
    <t>$            13.75</t>
  </si>
  <si>
    <t>Truck, Water</t>
  </si>
  <si>
    <t>2500 Gal</t>
  </si>
  <si>
    <t>Include pump and rear spray system.</t>
  </si>
  <si>
    <t>$            31.05</t>
  </si>
  <si>
    <t>$            56.57</t>
  </si>
  <si>
    <t>Container &amp; roll off truck</t>
  </si>
  <si>
    <t>Roll off Truck</t>
  </si>
  <si>
    <t>30 yds,</t>
  </si>
  <si>
    <t>Roll-off-Truck only</t>
  </si>
  <si>
    <t>$            23.73</t>
  </si>
  <si>
    <t>Truck, Tractor</t>
  </si>
  <si>
    <t>1997 Freightliner F120</t>
  </si>
  <si>
    <t>$            56.81</t>
  </si>
  <si>
    <t>4 x 2</t>
  </si>
  <si>
    <t>25000 lbs</t>
  </si>
  <si>
    <t>$            43.43</t>
  </si>
  <si>
    <t>35000 lbs</t>
  </si>
  <si>
    <t>to 330</t>
  </si>
  <si>
    <t>$            47.57</t>
  </si>
  <si>
    <t>6 x 2</t>
  </si>
  <si>
    <t>45000 lbs</t>
  </si>
  <si>
    <t>$            52.98</t>
  </si>
  <si>
    <t>Truck, freight</t>
  </si>
  <si>
    <t>Enclosed w/lift gate. Medium duty class 5</t>
  </si>
  <si>
    <t>gvwr 16000-19500 Lbs</t>
  </si>
  <si>
    <t>4 X 2 Axle (D)</t>
  </si>
  <si>
    <t>$            27.25</t>
  </si>
  <si>
    <t>Truck, backhoe carrier</t>
  </si>
  <si>
    <t>Three axle, class 8, heavy duty</t>
  </si>
  <si>
    <t>over 33000Lbs</t>
  </si>
  <si>
    <t>$            34.56</t>
  </si>
  <si>
    <t>Eenclosed w/lift gate. Heavy duty, class 7</t>
  </si>
  <si>
    <t>26,001 to 33,000 lbs gvwr</t>
  </si>
  <si>
    <t>$            31.43</t>
  </si>
  <si>
    <t>Truck</t>
  </si>
  <si>
    <t>Tilt and roll-back, two axle, class 7 heavy duty,</t>
  </si>
  <si>
    <t>to 33,000 gvwr</t>
  </si>
  <si>
    <t>Truck,</t>
  </si>
  <si>
    <t>Tilt and roll back, three axle. class 8 heavy duty</t>
  </si>
  <si>
    <t>over 33,001+ gvwr</t>
  </si>
  <si>
    <t>6 X 4 Axle (D)</t>
  </si>
  <si>
    <t>$            42.33</t>
  </si>
  <si>
    <t>Truck, Pickup</t>
  </si>
  <si>
    <t>When transporting people.</t>
  </si>
  <si>
    <t>1/2-ton Pickup Truck</t>
  </si>
  <si>
    <t>$            12.78</t>
  </si>
  <si>
    <t>1-ton Pickup Truck</t>
  </si>
  <si>
    <t>$            17.91</t>
  </si>
  <si>
    <t>1 1/4-ton Pickup Truck</t>
  </si>
  <si>
    <t>$            21.10</t>
  </si>
  <si>
    <t>1 1/2-ton Pickup Truck</t>
  </si>
  <si>
    <t>$            23.22</t>
  </si>
  <si>
    <t>1 3/4-ton Pickup Truck</t>
  </si>
  <si>
    <t>$            24.85</t>
  </si>
  <si>
    <t>3/4-ton Pickup Truck</t>
  </si>
  <si>
    <t>$            14.32</t>
  </si>
  <si>
    <t>4x4-Axle</t>
  </si>
  <si>
    <t>Crew</t>
  </si>
  <si>
    <t>$            22.64</t>
  </si>
  <si>
    <t>$            22.99</t>
  </si>
  <si>
    <t>$            26.55</t>
  </si>
  <si>
    <t>$            26.82</t>
  </si>
  <si>
    <t>$            27.55</t>
  </si>
  <si>
    <t>Skidder accessory</t>
  </si>
  <si>
    <t>2005 JCB Grapple Claw</t>
  </si>
  <si>
    <t>$              1.75</t>
  </si>
  <si>
    <t>Forklift, accessory</t>
  </si>
  <si>
    <t>2005 ACS Grapple Bucket</t>
  </si>
  <si>
    <t>$              1.56</t>
  </si>
  <si>
    <t>Truck,  Loader</t>
  </si>
  <si>
    <t>Debris/Log  (Knuckleboom Loader/Truck)</t>
  </si>
  <si>
    <t>$            53.22</t>
  </si>
  <si>
    <t>Chipper- Wood Recycler</t>
  </si>
  <si>
    <t>Cat 16 engine</t>
  </si>
  <si>
    <t>$          118.50</t>
  </si>
  <si>
    <t>model Cat 525B</t>
  </si>
  <si>
    <t>up to 160</t>
  </si>
  <si>
    <t>$            64.79</t>
  </si>
  <si>
    <t>40K lbs- model Cat  525C</t>
  </si>
  <si>
    <t>161 and up</t>
  </si>
  <si>
    <t>$          128.67</t>
  </si>
  <si>
    <t>Truck, service</t>
  </si>
  <si>
    <t>fuel and lube</t>
  </si>
  <si>
    <t>up to 26,000 gvwr</t>
  </si>
  <si>
    <t>215-225</t>
  </si>
  <si>
    <t>$            40.19</t>
  </si>
  <si>
    <t>Truck, fuel</t>
  </si>
  <si>
    <t>2009 International 1,800 gal. storage tank</t>
  </si>
  <si>
    <t>$            32.01</t>
  </si>
  <si>
    <t>Mobile Command Trailer</t>
  </si>
  <si>
    <t>(8’ X 28’) with 7.5 KW Generator</t>
  </si>
  <si>
    <t>Move to Location by Tractor</t>
  </si>
  <si>
    <t>Mobile Response Trailer</t>
  </si>
  <si>
    <t>(8’ X 31’) with 4.5 KW Generator?</t>
  </si>
  <si>
    <t>$            13.87</t>
  </si>
  <si>
    <t>Mobile Command Center</t>
  </si>
  <si>
    <t>(unified) (RV) Ulitimaster MP-35</t>
  </si>
  <si>
    <t>43 FT Long with Generator</t>
  </si>
  <si>
    <t>$            86.10</t>
  </si>
  <si>
    <t>Mobile Command Post Vehicle</t>
  </si>
  <si>
    <t>(RV) (In- Motion)</t>
  </si>
  <si>
    <t>22-Ft Long</t>
  </si>
  <si>
    <t>$            31.55</t>
  </si>
  <si>
    <t>(RV) (Stationary)  w/9.6 KW Generator</t>
  </si>
  <si>
    <t>$            20.33</t>
  </si>
  <si>
    <t>Mobile Command Center (Trailer)</t>
  </si>
  <si>
    <t>48'x8' Trailer, Fully Equiped Mobile Command Center</t>
  </si>
  <si>
    <t>48-Ft Long</t>
  </si>
  <si>
    <t>$            31.69</t>
  </si>
  <si>
    <t>48'x8' When being Moved w/Truck Tractor</t>
  </si>
  <si>
    <t>$            50.69</t>
  </si>
  <si>
    <t>43'x8.5' x 13.5'H with self 30kw Generator</t>
  </si>
  <si>
    <t>Generator Rate not included</t>
  </si>
  <si>
    <t>$            55.37</t>
  </si>
  <si>
    <t>2007-Freightliner MT-55, (RV)</t>
  </si>
  <si>
    <t>$            47.12</t>
  </si>
  <si>
    <t>Mobile Command Van</t>
  </si>
  <si>
    <t>1990- Ford Econoline- Communication Van</t>
  </si>
  <si>
    <t>Communication Equipment</t>
  </si>
  <si>
    <t>$            42.78</t>
  </si>
  <si>
    <t>47.5' X 8.75 Fully Equip' (In motion) (RV)</t>
  </si>
  <si>
    <t>$            68.04</t>
  </si>
  <si>
    <t>47.5' X 8.75 Fully Equip' (Stationary)</t>
  </si>
  <si>
    <t>$            45.89</t>
  </si>
  <si>
    <t>Mobile Command Vehicle</t>
  </si>
  <si>
    <t>53' X 8.75 Fully Equip</t>
  </si>
  <si>
    <t>480-550</t>
  </si>
  <si>
    <t>$            98.84</t>
  </si>
  <si>
    <t>Light Tower</t>
  </si>
  <si>
    <t>Terex/Amida AL 4000.  with (4) 500 watt lights</t>
  </si>
  <si>
    <t>w/10kw power unit</t>
  </si>
  <si>
    <t>$            11.11</t>
  </si>
  <si>
    <t>2004 Allmand</t>
  </si>
  <si>
    <t>$              6.93</t>
  </si>
  <si>
    <t>SandBagger Machine</t>
  </si>
  <si>
    <t>(Spider) automatic</t>
  </si>
  <si>
    <t>w/Vibration &amp; Conveyor Motors</t>
  </si>
  <si>
    <t>2-4.5</t>
  </si>
  <si>
    <t>$            49.42</t>
  </si>
  <si>
    <t>Helicopter</t>
  </si>
  <si>
    <t>OH-58 KIOWA (Military) is the same as “Bell-206B3</t>
  </si>
  <si>
    <t>$          467.00</t>
  </si>
  <si>
    <t>OH-58 KIOWA (Military) is the same as “Bell-206BR</t>
  </si>
  <si>
    <t>$          489.00</t>
  </si>
  <si>
    <t>Model Bell 206-L3 Jet Range Helicopter</t>
  </si>
  <si>
    <t>Jet Range III-Helicopter</t>
  </si>
  <si>
    <t>$          575.00</t>
  </si>
  <si>
    <t>Model Bell 206L1 Long Ranger</t>
  </si>
  <si>
    <t>Long Ranger</t>
  </si>
  <si>
    <t>$          585.47</t>
  </si>
  <si>
    <t>Model Bell 206LT Long Range Twinranger</t>
  </si>
  <si>
    <t>Twinranger</t>
  </si>
  <si>
    <t>$          763.30</t>
  </si>
  <si>
    <t>Model Bell 407 EMS- Ambulance</t>
  </si>
  <si>
    <t>$          625.35</t>
  </si>
  <si>
    <t>Piper-Fixed wing</t>
  </si>
  <si>
    <t>Model Navajo PA-31</t>
  </si>
  <si>
    <t>$          476.60</t>
  </si>
  <si>
    <t>PA-31-350, Navajo Chieftn twin engine</t>
  </si>
  <si>
    <t>$          507.20</t>
  </si>
  <si>
    <t>Sikorsky Helicopter</t>
  </si>
  <si>
    <t>Model UH-60 (Blackhawk) medium lift</t>
  </si>
  <si>
    <t>Medium Lift</t>
  </si>
  <si>
    <t>Fire Fighter Same as S70C</t>
  </si>
  <si>
    <t>$       2,974.45</t>
  </si>
  <si>
    <t>Model UH-A (Blackhawk) Medium lift</t>
  </si>
  <si>
    <t>Fire Fighter</t>
  </si>
  <si>
    <t>$       5,559.04</t>
  </si>
  <si>
    <t>Boeing Helicopter</t>
  </si>
  <si>
    <t>Model CH-47 (Chinook) heavy lift</t>
  </si>
  <si>
    <t>Heavy Lift</t>
  </si>
  <si>
    <t>$     10,857.50</t>
  </si>
  <si>
    <t>Helicopter- light utility</t>
  </si>
  <si>
    <t>Model  Bell 407GX - 7 seater</t>
  </si>
  <si>
    <t>7-Seaters</t>
  </si>
  <si>
    <t>Passenger Aircraft</t>
  </si>
  <si>
    <t>$          620.38</t>
  </si>
  <si>
    <t>Modle Bell 206L- 7 seater</t>
  </si>
  <si>
    <t>$          607.92</t>
  </si>
  <si>
    <t>Model Bell-206L4</t>
  </si>
  <si>
    <t>$          570.24</t>
  </si>
  <si>
    <t>King Air 200 Turboprop Aircraft</t>
  </si>
  <si>
    <t>Blackhawk King Air B200XP61</t>
  </si>
  <si>
    <t>$       1,318.11</t>
  </si>
  <si>
    <t>Turboprops Blackhawk Aircraft</t>
  </si>
  <si>
    <t>Blackhawk Caravan XP42 A</t>
  </si>
  <si>
    <t>$          738.12</t>
  </si>
  <si>
    <t>King Air C90 XP135 A</t>
  </si>
  <si>
    <t>$       1,108.33</t>
  </si>
  <si>
    <t>Aerostar Piston Aircraft</t>
  </si>
  <si>
    <t>Aerostar 601P</t>
  </si>
  <si>
    <t>$          466.67</t>
  </si>
  <si>
    <t>Bell UH -1H Huey Helicopter II</t>
  </si>
  <si>
    <r>
      <rPr>
        <sz val="11"/>
        <color rgb="FF202429"/>
        <rFont val="Arial"/>
        <family val="2"/>
      </rPr>
      <t>Engine:1 × Lycoming T53-L-11 turboshaft</t>
    </r>
  </si>
  <si>
    <t>Travel Range 253 Nautical Miles</t>
  </si>
  <si>
    <t>$       1,376.74</t>
  </si>
  <si>
    <t>Wire Puller Machine</t>
  </si>
  <si>
    <t>Overhead Wire Pulling Machine</t>
  </si>
  <si>
    <t>Overhead/Underground Wire Pulling Machine</t>
  </si>
  <si>
    <t>$            20.16</t>
  </si>
  <si>
    <t>Wire Tensioning Machine</t>
  </si>
  <si>
    <t>3000 Lbs</t>
  </si>
  <si>
    <t>Overhead Wire Tensioning Machine</t>
  </si>
  <si>
    <t>$            14.84</t>
  </si>
  <si>
    <t>Aerial Lift - 20 Ft High</t>
  </si>
  <si>
    <t>model 2008 Genie Scissor Lift</t>
  </si>
  <si>
    <t>1000 Lbs</t>
  </si>
  <si>
    <t>24 Volt</t>
  </si>
  <si>
    <t>$              6.44</t>
  </si>
  <si>
    <t>Operations Vehicle Personnel</t>
  </si>
  <si>
    <t>SUV,-Van- Sedan-Pick up Truck carrying Persons</t>
  </si>
  <si>
    <t>State of Florida rate</t>
  </si>
  <si>
    <t>Mile</t>
  </si>
  <si>
    <t xml:space="preserve">2019 FEMA Equipment rates are included at the end of this workbook. Equipment Rates include depreciation, overhead, all maintenance, field repairs, fuel, lubricants, and tires. Labor costs of operators are not included. </t>
  </si>
  <si>
    <t>Resource capabilities available:</t>
  </si>
  <si>
    <t>Req. Party:</t>
  </si>
  <si>
    <t>Mission #:</t>
  </si>
  <si>
    <t>Return Date:</t>
  </si>
  <si>
    <t>Number of Mission Days</t>
  </si>
  <si>
    <t>Section II - Equipment</t>
  </si>
  <si>
    <t>Accommodations</t>
  </si>
  <si>
    <r>
      <t xml:space="preserve">This section is to be completed by the </t>
    </r>
    <r>
      <rPr>
        <b/>
        <sz val="12"/>
        <color theme="1"/>
        <rFont val="Calibri"/>
        <family val="2"/>
        <scheme val="minor"/>
      </rPr>
      <t>requesting party</t>
    </r>
    <r>
      <rPr>
        <sz val="12"/>
        <color theme="1"/>
        <rFont val="Calibri"/>
        <family val="2"/>
        <scheme val="minor"/>
      </rPr>
      <t>. The requesting Party is responsible for reimbursing the assisting party for eligible expenses detailed in Section II.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</si>
</sst>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0.0;###0.0"/>
    <numFmt numFmtId="166" formatCode="###0.00;###0.00"/>
  </numFmts>
  <fonts count="26" x14ac:knownFonts="1">
    <font>
      <sz val="11"/>
      <color theme="1"/>
      <name val="Calibri"/>
      <family val="2"/>
      <scheme val="minor"/>
    </font>
    <font>
      <sz val="18"/>
      <color theme="1"/>
      <name val="Calibri"/>
      <family val="2"/>
      <scheme val="minor"/>
    </font>
    <font>
      <sz val="12"/>
      <color theme="1"/>
      <name val="Calibri"/>
      <family val="2"/>
      <scheme val="minor"/>
    </font>
    <font>
      <b/>
      <sz val="12"/>
      <color theme="1"/>
      <name val="Calibri"/>
      <family val="2"/>
      <scheme val="minor"/>
    </font>
    <font>
      <b/>
      <sz val="18"/>
      <color theme="1"/>
      <name val="Calibri"/>
      <family val="2"/>
      <scheme val="minor"/>
    </font>
    <font>
      <b/>
      <sz val="16"/>
      <color theme="1"/>
      <name val="Calibri"/>
      <family val="2"/>
      <scheme val="minor"/>
    </font>
    <font>
      <sz val="12"/>
      <name val="Calibri"/>
      <family val="2"/>
      <scheme val="minor"/>
    </font>
    <font>
      <b/>
      <sz val="14"/>
      <color theme="0"/>
      <name val="Calibri"/>
      <family val="2"/>
      <scheme val="minor"/>
    </font>
    <font>
      <b/>
      <sz val="12"/>
      <color theme="0"/>
      <name val="Calibri"/>
      <family val="2"/>
      <scheme val="minor"/>
    </font>
    <font>
      <b/>
      <sz val="14"/>
      <color theme="1"/>
      <name val="Calibri"/>
      <family val="2"/>
      <scheme val="minor"/>
    </font>
    <font>
      <sz val="9"/>
      <color indexed="81"/>
      <name val="Tahoma"/>
      <family val="2"/>
    </font>
    <font>
      <b/>
      <sz val="9"/>
      <color indexed="81"/>
      <name val="Tahoma"/>
      <family val="2"/>
    </font>
    <font>
      <i/>
      <sz val="11"/>
      <color theme="1"/>
      <name val="Calibri"/>
      <family val="2"/>
      <scheme val="minor"/>
    </font>
    <font>
      <i/>
      <sz val="12"/>
      <color theme="1"/>
      <name val="Calibri"/>
      <family val="2"/>
      <scheme val="minor"/>
    </font>
    <font>
      <i/>
      <sz val="12"/>
      <name val="Calibri"/>
      <family val="2"/>
      <scheme val="minor"/>
    </font>
    <font>
      <sz val="11"/>
      <color theme="1"/>
      <name val="Calibri"/>
      <family val="2"/>
      <scheme val="minor"/>
    </font>
    <font>
      <sz val="11"/>
      <color theme="1"/>
      <name val="Arial"/>
      <family val="2"/>
    </font>
    <font>
      <sz val="12"/>
      <name val="Arial"/>
      <family val="2"/>
    </font>
    <font>
      <b/>
      <sz val="12"/>
      <name val="Arial"/>
      <family val="2"/>
    </font>
    <font>
      <sz val="11"/>
      <name val="Arial"/>
      <family val="2"/>
    </font>
    <font>
      <b/>
      <sz val="10"/>
      <name val="Arial"/>
      <family val="2"/>
    </font>
    <font>
      <b/>
      <sz val="14"/>
      <name val="Arial"/>
      <family val="2"/>
    </font>
    <font>
      <sz val="11"/>
      <color rgb="FF000000"/>
      <name val="Arial"/>
      <family val="2"/>
    </font>
    <font>
      <u/>
      <sz val="11"/>
      <name val="Arial"/>
      <family val="2"/>
    </font>
    <font>
      <sz val="11"/>
      <color rgb="FF1F487C"/>
      <name val="Arial"/>
      <family val="2"/>
    </font>
    <font>
      <sz val="11"/>
      <color rgb="FF202429"/>
      <name val="Arial"/>
      <family val="2"/>
    </font>
  </fonts>
  <fills count="10">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
      <patternFill patternType="solid">
        <fgColor rgb="FFFFCC99"/>
      </patternFill>
    </fill>
    <fill>
      <patternFill patternType="solid">
        <fgColor rgb="FFBCD6ED"/>
      </patternFill>
    </fill>
    <fill>
      <patternFill patternType="solid">
        <fgColor rgb="FFFFE699"/>
      </patternFill>
    </fill>
    <fill>
      <patternFill patternType="solid">
        <fgColor rgb="FFFFF1CC"/>
      </patternFill>
    </fill>
    <fill>
      <patternFill patternType="solid">
        <fgColor rgb="FFFFC000"/>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theme="4" tint="-0.499984740745262"/>
      </top>
      <bottom style="thin">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right/>
      <top/>
      <bottom style="thin">
        <color theme="4" tint="-0.499984740745262"/>
      </bottom>
      <diagonal/>
    </border>
  </borders>
  <cellStyleXfs count="2">
    <xf numFmtId="0" fontId="0" fillId="0" borderId="0"/>
    <xf numFmtId="44" fontId="15" fillId="0" borderId="0" applyFont="0" applyFill="0" applyBorder="0" applyAlignment="0" applyProtection="0"/>
  </cellStyleXfs>
  <cellXfs count="280">
    <xf numFmtId="0" fontId="0" fillId="0" borderId="0" xfId="0"/>
    <xf numFmtId="0" fontId="2" fillId="0" borderId="0" xfId="0" applyFont="1"/>
    <xf numFmtId="0" fontId="2" fillId="0" borderId="0" xfId="0" applyFont="1" applyAlignment="1"/>
    <xf numFmtId="0" fontId="2" fillId="0" borderId="0" xfId="0" applyFont="1" applyBorder="1" applyAlignment="1">
      <alignment horizontal="center"/>
    </xf>
    <xf numFmtId="0" fontId="2" fillId="0" borderId="0" xfId="0" applyFont="1" applyAlignment="1">
      <alignment wrapText="1"/>
    </xf>
    <xf numFmtId="44" fontId="2" fillId="0" borderId="0" xfId="0" applyNumberFormat="1" applyFont="1"/>
    <xf numFmtId="44" fontId="0" fillId="0" borderId="0" xfId="0" applyNumberFormat="1"/>
    <xf numFmtId="49" fontId="0" fillId="0" borderId="0" xfId="0" applyNumberFormat="1"/>
    <xf numFmtId="49" fontId="2" fillId="0" borderId="0" xfId="0" applyNumberFormat="1" applyFont="1"/>
    <xf numFmtId="49" fontId="3" fillId="0" borderId="0" xfId="0" applyNumberFormat="1" applyFont="1"/>
    <xf numFmtId="44" fontId="0" fillId="0" borderId="0" xfId="0" applyNumberFormat="1" applyAlignment="1">
      <alignment wrapText="1"/>
    </xf>
    <xf numFmtId="1" fontId="0" fillId="0" borderId="0" xfId="0" applyNumberFormat="1"/>
    <xf numFmtId="1" fontId="8" fillId="2" borderId="0" xfId="0" applyNumberFormat="1" applyFont="1" applyFill="1" applyAlignment="1">
      <alignment wrapText="1"/>
    </xf>
    <xf numFmtId="1" fontId="2" fillId="0" borderId="0" xfId="0" applyNumberFormat="1" applyFont="1"/>
    <xf numFmtId="44" fontId="2" fillId="3" borderId="1" xfId="0" applyNumberFormat="1" applyFont="1" applyFill="1" applyBorder="1" applyAlignment="1"/>
    <xf numFmtId="1" fontId="8" fillId="2" borderId="3" xfId="0" applyNumberFormat="1" applyFont="1" applyFill="1" applyBorder="1" applyAlignment="1">
      <alignment wrapText="1"/>
    </xf>
    <xf numFmtId="1" fontId="13" fillId="0" borderId="1" xfId="0" applyNumberFormat="1" applyFont="1" applyBorder="1" applyAlignment="1">
      <alignment horizontal="center" vertical="center"/>
    </xf>
    <xf numFmtId="0" fontId="2" fillId="0" borderId="0" xfId="0" applyFont="1" applyAlignment="1">
      <alignment horizontal="right"/>
    </xf>
    <xf numFmtId="0" fontId="2" fillId="0" borderId="0" xfId="0" applyFont="1" applyAlignment="1">
      <alignment horizontal="right" vertical="center"/>
    </xf>
    <xf numFmtId="0" fontId="2" fillId="0" borderId="0" xfId="0" applyFont="1" applyAlignment="1">
      <alignment horizontal="right" wrapText="1"/>
    </xf>
    <xf numFmtId="0" fontId="0" fillId="0" borderId="0" xfId="0" applyAlignment="1">
      <alignment horizontal="left" vertical="top"/>
    </xf>
    <xf numFmtId="0" fontId="0" fillId="0" borderId="0" xfId="0" applyAlignment="1">
      <alignment horizontal="center" vertical="top"/>
    </xf>
    <xf numFmtId="44" fontId="0" fillId="0" borderId="0" xfId="1" applyFont="1" applyFill="1" applyBorder="1" applyAlignment="1">
      <alignment horizontal="right" vertical="top"/>
    </xf>
    <xf numFmtId="0" fontId="17" fillId="0" borderId="0" xfId="0" applyFont="1" applyAlignment="1">
      <alignment horizontal="left" vertical="top"/>
    </xf>
    <xf numFmtId="0" fontId="21" fillId="0" borderId="31" xfId="0" applyFont="1" applyBorder="1" applyAlignment="1">
      <alignment horizontal="left" vertical="top" wrapText="1"/>
    </xf>
    <xf numFmtId="0" fontId="21" fillId="6" borderId="31" xfId="0" applyFont="1" applyFill="1" applyBorder="1" applyAlignment="1">
      <alignment horizontal="left" vertical="center" wrapText="1"/>
    </xf>
    <xf numFmtId="0" fontId="21" fillId="0" borderId="31" xfId="0" applyFont="1" applyBorder="1" applyAlignment="1">
      <alignment horizontal="left" vertical="center" wrapText="1"/>
    </xf>
    <xf numFmtId="0" fontId="21" fillId="7" borderId="31" xfId="0" applyFont="1" applyFill="1" applyBorder="1" applyAlignment="1">
      <alignment horizontal="left" vertical="center" wrapText="1"/>
    </xf>
    <xf numFmtId="0" fontId="21" fillId="0" borderId="31" xfId="0" applyFont="1" applyBorder="1" applyAlignment="1">
      <alignment horizontal="center" vertical="center" wrapText="1"/>
    </xf>
    <xf numFmtId="0" fontId="21" fillId="8" borderId="31" xfId="0" applyFont="1" applyFill="1" applyBorder="1" applyAlignment="1">
      <alignment horizontal="center" vertical="center" wrapText="1"/>
    </xf>
    <xf numFmtId="44" fontId="0" fillId="9" borderId="31" xfId="1" applyFont="1" applyFill="1" applyBorder="1" applyAlignment="1" applyProtection="1">
      <alignment horizontal="right" vertical="top" wrapText="1"/>
    </xf>
    <xf numFmtId="164" fontId="22" fillId="0" borderId="31" xfId="0" applyNumberFormat="1" applyFont="1" applyBorder="1" applyAlignment="1">
      <alignment horizontal="left" vertical="top" wrapText="1"/>
    </xf>
    <xf numFmtId="0" fontId="19" fillId="0" borderId="31" xfId="0" applyFont="1" applyBorder="1" applyAlignment="1">
      <alignment horizontal="left" vertical="top" wrapText="1"/>
    </xf>
    <xf numFmtId="0" fontId="19" fillId="0" borderId="31" xfId="0" applyFont="1" applyBorder="1" applyAlignment="1">
      <alignment horizontal="center" vertical="top" wrapText="1"/>
    </xf>
    <xf numFmtId="44" fontId="19" fillId="0" borderId="31" xfId="1" applyFont="1" applyFill="1" applyBorder="1" applyAlignment="1" applyProtection="1">
      <alignment horizontal="right" vertical="top" wrapText="1"/>
    </xf>
    <xf numFmtId="0" fontId="16" fillId="0" borderId="31" xfId="0" applyFont="1" applyBorder="1" applyAlignment="1">
      <alignment horizontal="left" vertical="top" wrapText="1"/>
    </xf>
    <xf numFmtId="164" fontId="22" fillId="0" borderId="31" xfId="0" applyNumberFormat="1" applyFont="1" applyBorder="1" applyAlignment="1">
      <alignment horizontal="left" vertical="center" wrapText="1"/>
    </xf>
    <xf numFmtId="0" fontId="19" fillId="0" borderId="31" xfId="0" applyFont="1" applyBorder="1" applyAlignment="1">
      <alignment horizontal="left" vertical="center" wrapText="1"/>
    </xf>
    <xf numFmtId="0" fontId="19" fillId="0" borderId="31" xfId="0" applyFont="1" applyBorder="1" applyAlignment="1">
      <alignment horizontal="center" vertical="center" wrapText="1"/>
    </xf>
    <xf numFmtId="44" fontId="19" fillId="0" borderId="31" xfId="1" applyFont="1" applyFill="1" applyBorder="1" applyAlignment="1" applyProtection="1">
      <alignment horizontal="right" vertical="center" wrapText="1"/>
    </xf>
    <xf numFmtId="0" fontId="16" fillId="0" borderId="31" xfId="0" applyFont="1" applyBorder="1" applyAlignment="1">
      <alignment horizontal="center" vertical="top" wrapText="1"/>
    </xf>
    <xf numFmtId="164" fontId="22" fillId="0" borderId="31" xfId="0" applyNumberFormat="1" applyFont="1" applyBorder="1" applyAlignment="1">
      <alignment horizontal="center" vertical="center" wrapText="1"/>
    </xf>
    <xf numFmtId="164" fontId="22" fillId="0" borderId="31" xfId="0" applyNumberFormat="1" applyFont="1" applyBorder="1" applyAlignment="1">
      <alignment horizontal="center" vertical="top" wrapText="1"/>
    </xf>
    <xf numFmtId="165" fontId="22" fillId="0" borderId="31" xfId="0" applyNumberFormat="1" applyFont="1" applyBorder="1" applyAlignment="1">
      <alignment horizontal="center" vertical="top" wrapText="1"/>
    </xf>
    <xf numFmtId="0" fontId="19" fillId="0" borderId="32" xfId="0" applyFont="1" applyBorder="1" applyAlignment="1">
      <alignment horizontal="left" vertical="top" wrapText="1"/>
    </xf>
    <xf numFmtId="165" fontId="22" fillId="0" borderId="32" xfId="0" applyNumberFormat="1" applyFont="1" applyBorder="1" applyAlignment="1">
      <alignment horizontal="center" vertical="top" wrapText="1"/>
    </xf>
    <xf numFmtId="0" fontId="16" fillId="0" borderId="32" xfId="0" applyFont="1" applyBorder="1" applyAlignment="1">
      <alignment horizontal="left" vertical="top" wrapText="1"/>
    </xf>
    <xf numFmtId="44" fontId="19" fillId="0" borderId="32" xfId="1" applyFont="1" applyFill="1" applyBorder="1" applyAlignment="1" applyProtection="1">
      <alignment horizontal="right" vertical="top" wrapText="1"/>
    </xf>
    <xf numFmtId="166" fontId="22" fillId="0" borderId="31" xfId="0" applyNumberFormat="1" applyFont="1" applyBorder="1" applyAlignment="1">
      <alignment horizontal="center" vertical="top" wrapText="1"/>
    </xf>
    <xf numFmtId="44" fontId="19" fillId="0" borderId="32" xfId="1" applyFont="1" applyFill="1" applyBorder="1" applyAlignment="1" applyProtection="1">
      <alignment horizontal="right" vertical="center" wrapText="1"/>
    </xf>
    <xf numFmtId="0" fontId="19" fillId="0" borderId="34" xfId="0" applyFont="1" applyBorder="1" applyAlignment="1">
      <alignment horizontal="left" vertical="top" wrapText="1"/>
    </xf>
    <xf numFmtId="44" fontId="19" fillId="0" borderId="34" xfId="1" applyFont="1" applyFill="1" applyBorder="1" applyAlignment="1" applyProtection="1">
      <alignment horizontal="right" vertical="top" wrapText="1"/>
    </xf>
    <xf numFmtId="0" fontId="16" fillId="0" borderId="33" xfId="0" applyFont="1" applyBorder="1" applyAlignment="1">
      <alignment horizontal="left" vertical="top" wrapText="1"/>
    </xf>
    <xf numFmtId="0" fontId="16" fillId="0" borderId="34" xfId="0" applyFont="1" applyBorder="1" applyAlignment="1">
      <alignment horizontal="left" vertical="top" wrapText="1"/>
    </xf>
    <xf numFmtId="0" fontId="19" fillId="0" borderId="32" xfId="0" applyFont="1" applyBorder="1" applyAlignment="1">
      <alignment horizontal="left" vertical="center" wrapText="1"/>
    </xf>
    <xf numFmtId="0" fontId="16" fillId="0" borderId="33" xfId="0" applyFont="1" applyBorder="1" applyAlignment="1">
      <alignment horizontal="left" vertical="center" wrapText="1"/>
    </xf>
    <xf numFmtId="0" fontId="16" fillId="0" borderId="34" xfId="0" applyFont="1" applyBorder="1" applyAlignment="1">
      <alignment horizontal="left" vertical="center" wrapText="1"/>
    </xf>
    <xf numFmtId="165" fontId="22" fillId="0" borderId="31" xfId="0" applyNumberFormat="1" applyFont="1" applyBorder="1" applyAlignment="1">
      <alignment horizontal="center" vertical="center" wrapText="1"/>
    </xf>
    <xf numFmtId="164" fontId="22" fillId="0" borderId="32" xfId="0" applyNumberFormat="1" applyFont="1" applyBorder="1" applyAlignment="1">
      <alignment horizontal="left" vertical="top" wrapText="1"/>
    </xf>
    <xf numFmtId="0" fontId="19" fillId="0" borderId="32" xfId="0" applyFont="1" applyBorder="1" applyAlignment="1">
      <alignment horizontal="center" vertical="top" wrapText="1"/>
    </xf>
    <xf numFmtId="0" fontId="16" fillId="0" borderId="32" xfId="0" applyFont="1" applyBorder="1" applyAlignment="1">
      <alignment horizontal="center" vertical="top" wrapText="1"/>
    </xf>
    <xf numFmtId="164" fontId="22" fillId="0" borderId="1" xfId="0" applyNumberFormat="1" applyFont="1" applyBorder="1" applyAlignment="1">
      <alignment horizontal="left" vertical="center" wrapText="1"/>
    </xf>
    <xf numFmtId="0" fontId="19" fillId="0" borderId="1" xfId="0" applyFont="1" applyBorder="1" applyAlignment="1">
      <alignment horizontal="left" vertical="center" wrapText="1"/>
    </xf>
    <xf numFmtId="0" fontId="16" fillId="0" borderId="1" xfId="0" applyFont="1" applyBorder="1"/>
    <xf numFmtId="0" fontId="16" fillId="0" borderId="1" xfId="0" applyFont="1" applyBorder="1" applyAlignment="1">
      <alignment horizontal="center"/>
    </xf>
    <xf numFmtId="44" fontId="16" fillId="0" borderId="1" xfId="1" applyFont="1" applyBorder="1" applyAlignment="1">
      <alignment horizontal="right"/>
    </xf>
    <xf numFmtId="0" fontId="20" fillId="5" borderId="35" xfId="0" applyFont="1" applyFill="1" applyBorder="1" applyAlignment="1">
      <alignment vertical="top" wrapText="1"/>
    </xf>
    <xf numFmtId="49" fontId="8" fillId="2" borderId="3" xfId="0" applyNumberFormat="1" applyFont="1" applyFill="1" applyBorder="1" applyAlignment="1">
      <alignment horizontal="center" wrapText="1"/>
    </xf>
    <xf numFmtId="49" fontId="2" fillId="0" borderId="0" xfId="0" applyNumberFormat="1" applyFont="1" applyAlignment="1"/>
    <xf numFmtId="49" fontId="2" fillId="0" borderId="0" xfId="0" applyNumberFormat="1" applyFont="1" applyAlignment="1">
      <alignment wrapText="1"/>
    </xf>
    <xf numFmtId="1" fontId="2" fillId="0" borderId="0" xfId="0" applyNumberFormat="1" applyFont="1" applyAlignment="1">
      <alignment wrapText="1"/>
    </xf>
    <xf numFmtId="1" fontId="0" fillId="0" borderId="0" xfId="0" applyNumberFormat="1" applyAlignment="1">
      <alignment wrapText="1"/>
    </xf>
    <xf numFmtId="49" fontId="0" fillId="0" borderId="0" xfId="0" applyNumberFormat="1" applyAlignment="1"/>
    <xf numFmtId="49" fontId="3" fillId="0" borderId="0" xfId="0" applyNumberFormat="1" applyFont="1" applyAlignment="1"/>
    <xf numFmtId="49" fontId="13" fillId="0" borderId="6" xfId="0" applyNumberFormat="1" applyFont="1" applyBorder="1" applyAlignment="1">
      <alignment horizontal="center" vertical="center" wrapText="1"/>
    </xf>
    <xf numFmtId="0" fontId="2" fillId="0" borderId="0" xfId="0" applyFont="1" applyAlignment="1">
      <alignment horizontal="center"/>
    </xf>
    <xf numFmtId="0" fontId="0" fillId="0" borderId="0" xfId="0" applyProtection="1"/>
    <xf numFmtId="0" fontId="4" fillId="0" borderId="0" xfId="0" applyFont="1" applyAlignment="1" applyProtection="1">
      <alignment vertical="center"/>
    </xf>
    <xf numFmtId="0" fontId="1" fillId="0" borderId="0" xfId="0" applyFont="1" applyAlignment="1" applyProtection="1">
      <alignment vertical="center"/>
    </xf>
    <xf numFmtId="0" fontId="2" fillId="0" borderId="0" xfId="0" applyFont="1" applyProtection="1"/>
    <xf numFmtId="0" fontId="2" fillId="0" borderId="0" xfId="0" applyFont="1" applyBorder="1" applyAlignment="1" applyProtection="1">
      <alignment horizontal="center"/>
    </xf>
    <xf numFmtId="0" fontId="2" fillId="0" borderId="0" xfId="0" applyFont="1" applyAlignment="1" applyProtection="1">
      <alignment horizontal="center"/>
    </xf>
    <xf numFmtId="0" fontId="2" fillId="0" borderId="0" xfId="0" applyFont="1" applyAlignment="1" applyProtection="1">
      <alignment horizontal="right"/>
    </xf>
    <xf numFmtId="0" fontId="2" fillId="0" borderId="0" xfId="0" applyFont="1" applyAlignment="1" applyProtection="1"/>
    <xf numFmtId="0" fontId="2" fillId="0" borderId="0" xfId="0" applyFont="1" applyAlignment="1" applyProtection="1">
      <alignment horizontal="right" wrapText="1"/>
    </xf>
    <xf numFmtId="0" fontId="2" fillId="0" borderId="0" xfId="0" applyFont="1" applyAlignment="1" applyProtection="1">
      <alignment horizontal="right" vertical="center"/>
    </xf>
    <xf numFmtId="0" fontId="2" fillId="0" borderId="0" xfId="0" applyFont="1" applyAlignment="1" applyProtection="1">
      <alignment horizontal="left"/>
    </xf>
    <xf numFmtId="49" fontId="0" fillId="0" borderId="0" xfId="0" applyNumberFormat="1" applyProtection="1"/>
    <xf numFmtId="44" fontId="4" fillId="0" borderId="0" xfId="0" applyNumberFormat="1" applyFont="1" applyAlignment="1" applyProtection="1">
      <alignment vertical="center"/>
    </xf>
    <xf numFmtId="1" fontId="4" fillId="0" borderId="0" xfId="0" applyNumberFormat="1" applyFont="1" applyAlignment="1" applyProtection="1">
      <alignment vertical="center"/>
    </xf>
    <xf numFmtId="44" fontId="0" fillId="0" borderId="0" xfId="0" applyNumberFormat="1" applyProtection="1"/>
    <xf numFmtId="1" fontId="0" fillId="0" borderId="0" xfId="0" applyNumberFormat="1" applyProtection="1"/>
    <xf numFmtId="49" fontId="8" fillId="2" borderId="0" xfId="0" applyNumberFormat="1" applyFont="1" applyFill="1" applyAlignment="1" applyProtection="1">
      <alignment wrapText="1"/>
    </xf>
    <xf numFmtId="44" fontId="8" fillId="2" borderId="0" xfId="0" applyNumberFormat="1" applyFont="1" applyFill="1" applyAlignment="1" applyProtection="1">
      <alignment wrapText="1"/>
    </xf>
    <xf numFmtId="1" fontId="8" fillId="2" borderId="0" xfId="0" applyNumberFormat="1" applyFont="1" applyFill="1" applyAlignment="1" applyProtection="1">
      <alignment wrapText="1"/>
    </xf>
    <xf numFmtId="0" fontId="8" fillId="2" borderId="0" xfId="0" applyFont="1" applyFill="1" applyAlignment="1" applyProtection="1">
      <alignment wrapText="1"/>
    </xf>
    <xf numFmtId="44" fontId="13" fillId="0" borderId="1" xfId="0" applyNumberFormat="1" applyFont="1" applyBorder="1" applyAlignment="1" applyProtection="1">
      <alignment horizontal="center" vertical="center"/>
    </xf>
    <xf numFmtId="44" fontId="2" fillId="0" borderId="1" xfId="0" applyNumberFormat="1" applyFont="1" applyBorder="1" applyAlignment="1" applyProtection="1">
      <alignment horizontal="center" vertical="center" wrapText="1"/>
    </xf>
    <xf numFmtId="44" fontId="2" fillId="0" borderId="1" xfId="0" applyNumberFormat="1" applyFont="1" applyBorder="1" applyAlignment="1" applyProtection="1">
      <alignment horizontal="center" vertical="center" wrapText="1"/>
      <protection locked="0"/>
    </xf>
    <xf numFmtId="1" fontId="2" fillId="0" borderId="1" xfId="0" applyNumberFormat="1" applyFont="1" applyBorder="1" applyAlignment="1" applyProtection="1">
      <alignment horizontal="center" vertical="center" wrapText="1"/>
      <protection locked="0"/>
    </xf>
    <xf numFmtId="0" fontId="8" fillId="2" borderId="0" xfId="0" applyFont="1" applyFill="1" applyAlignment="1" applyProtection="1">
      <alignment horizontal="center" wrapText="1"/>
    </xf>
    <xf numFmtId="44" fontId="8" fillId="2" borderId="0" xfId="0" applyNumberFormat="1" applyFont="1" applyFill="1" applyAlignment="1" applyProtection="1">
      <alignment horizontal="center" wrapText="1"/>
    </xf>
    <xf numFmtId="44" fontId="8" fillId="2" borderId="3" xfId="0" applyNumberFormat="1" applyFont="1" applyFill="1" applyBorder="1" applyAlignment="1" applyProtection="1">
      <alignment horizontal="center" wrapText="1"/>
    </xf>
    <xf numFmtId="0" fontId="13" fillId="0" borderId="6" xfId="0" applyFont="1" applyBorder="1" applyAlignment="1" applyProtection="1">
      <alignment horizontal="center" vertical="center" wrapText="1"/>
    </xf>
    <xf numFmtId="44" fontId="13" fillId="0" borderId="8" xfId="0" applyNumberFormat="1" applyFont="1" applyBorder="1" applyAlignment="1" applyProtection="1">
      <alignment horizontal="center" vertical="center"/>
    </xf>
    <xf numFmtId="44" fontId="13" fillId="0" borderId="9" xfId="0" applyNumberFormat="1" applyFont="1" applyBorder="1" applyAlignment="1" applyProtection="1">
      <alignment horizontal="center" vertical="center"/>
    </xf>
    <xf numFmtId="44" fontId="13" fillId="0" borderId="10" xfId="0" applyNumberFormat="1" applyFont="1" applyBorder="1" applyAlignment="1" applyProtection="1">
      <alignment horizontal="center" vertical="center"/>
    </xf>
    <xf numFmtId="44" fontId="13" fillId="0" borderId="16" xfId="0" applyNumberFormat="1" applyFont="1" applyBorder="1" applyAlignment="1" applyProtection="1">
      <alignment horizontal="center" vertical="center"/>
    </xf>
    <xf numFmtId="44" fontId="14" fillId="4" borderId="3" xfId="0" applyNumberFormat="1" applyFont="1" applyFill="1" applyBorder="1" applyAlignment="1" applyProtection="1">
      <alignment horizontal="center" vertical="center" wrapText="1"/>
    </xf>
    <xf numFmtId="44" fontId="6" fillId="4" borderId="3" xfId="0" applyNumberFormat="1" applyFont="1" applyFill="1" applyBorder="1" applyAlignment="1" applyProtection="1">
      <alignment horizontal="center" vertical="center" wrapText="1"/>
    </xf>
    <xf numFmtId="44" fontId="2" fillId="0" borderId="0" xfId="0" applyNumberFormat="1" applyFont="1" applyProtection="1"/>
    <xf numFmtId="0" fontId="0" fillId="0" borderId="0" xfId="0" applyBorder="1" applyProtection="1"/>
    <xf numFmtId="44" fontId="2" fillId="3" borderId="25" xfId="0" applyNumberFormat="1" applyFont="1" applyFill="1" applyBorder="1" applyAlignment="1" applyProtection="1"/>
    <xf numFmtId="0" fontId="3" fillId="0" borderId="0" xfId="0" applyFont="1" applyProtection="1"/>
    <xf numFmtId="0" fontId="8" fillId="2" borderId="0" xfId="0" applyFont="1" applyFill="1" applyAlignment="1" applyProtection="1">
      <alignment horizontal="center" vertical="center" wrapText="1"/>
    </xf>
    <xf numFmtId="44" fontId="12" fillId="0" borderId="1" xfId="0" applyNumberFormat="1" applyFont="1" applyBorder="1" applyAlignment="1" applyProtection="1">
      <alignment horizontal="center" vertical="center"/>
    </xf>
    <xf numFmtId="49" fontId="0" fillId="0" borderId="0" xfId="0" applyNumberFormat="1" applyAlignment="1" applyProtection="1">
      <alignment horizontal="center" wrapText="1"/>
    </xf>
    <xf numFmtId="0" fontId="0" fillId="0" borderId="0" xfId="0" applyAlignment="1" applyProtection="1">
      <alignment horizontal="center" wrapText="1"/>
    </xf>
    <xf numFmtId="0" fontId="9" fillId="0" borderId="0" xfId="0" applyFont="1" applyBorder="1" applyAlignment="1" applyProtection="1"/>
    <xf numFmtId="44" fontId="0" fillId="3" borderId="25" xfId="0" applyNumberFormat="1" applyFill="1" applyBorder="1" applyAlignment="1" applyProtection="1"/>
    <xf numFmtId="0" fontId="8" fillId="2" borderId="1" xfId="0" applyFont="1" applyFill="1" applyBorder="1" applyAlignment="1" applyProtection="1">
      <alignment vertical="center" wrapText="1"/>
    </xf>
    <xf numFmtId="44" fontId="8" fillId="2" borderId="1" xfId="0" applyNumberFormat="1" applyFont="1" applyFill="1" applyBorder="1" applyAlignment="1" applyProtection="1">
      <alignment vertical="center" wrapText="1"/>
    </xf>
    <xf numFmtId="44" fontId="12" fillId="0" borderId="22" xfId="0" applyNumberFormat="1" applyFont="1" applyBorder="1" applyAlignment="1" applyProtection="1">
      <alignment vertical="center"/>
    </xf>
    <xf numFmtId="44" fontId="12" fillId="0" borderId="23" xfId="0" applyNumberFormat="1" applyFont="1" applyBorder="1" applyAlignment="1" applyProtection="1">
      <alignment vertical="center"/>
    </xf>
    <xf numFmtId="1" fontId="12" fillId="0" borderId="4" xfId="0" applyNumberFormat="1" applyFont="1" applyBorder="1" applyAlignment="1" applyProtection="1">
      <alignment vertical="center"/>
    </xf>
    <xf numFmtId="44" fontId="12" fillId="0" borderId="5" xfId="0" applyNumberFormat="1" applyFont="1" applyBorder="1" applyAlignment="1" applyProtection="1">
      <alignment vertical="center"/>
    </xf>
    <xf numFmtId="44" fontId="13" fillId="0" borderId="5" xfId="0" applyNumberFormat="1" applyFont="1" applyBorder="1" applyAlignment="1" applyProtection="1">
      <alignment vertical="center"/>
    </xf>
    <xf numFmtId="44" fontId="0" fillId="3" borderId="1" xfId="0" applyNumberFormat="1" applyFill="1" applyBorder="1" applyAlignment="1" applyProtection="1"/>
    <xf numFmtId="44" fontId="2" fillId="0" borderId="11" xfId="0" applyNumberFormat="1" applyFont="1" applyBorder="1" applyAlignment="1" applyProtection="1">
      <alignment vertical="center" wrapText="1"/>
      <protection locked="0"/>
    </xf>
    <xf numFmtId="44" fontId="2" fillId="0" borderId="12" xfId="0" applyNumberFormat="1" applyFont="1" applyBorder="1" applyAlignment="1" applyProtection="1">
      <alignment vertical="center" wrapText="1"/>
      <protection locked="0"/>
    </xf>
    <xf numFmtId="1" fontId="2" fillId="0" borderId="1" xfId="0" applyNumberFormat="1" applyFont="1" applyBorder="1" applyAlignment="1" applyProtection="1">
      <alignment vertical="center" wrapText="1"/>
      <protection locked="0"/>
    </xf>
    <xf numFmtId="44" fontId="2" fillId="0" borderId="20" xfId="0" applyNumberFormat="1" applyFont="1" applyBorder="1" applyAlignment="1" applyProtection="1">
      <alignment vertical="center" wrapText="1"/>
      <protection locked="0"/>
    </xf>
    <xf numFmtId="44" fontId="2" fillId="0" borderId="24" xfId="0" applyNumberFormat="1" applyFont="1" applyBorder="1" applyAlignment="1" applyProtection="1">
      <alignment vertical="center" wrapText="1"/>
      <protection locked="0"/>
    </xf>
    <xf numFmtId="44" fontId="2" fillId="0" borderId="13" xfId="0" applyNumberFormat="1" applyFont="1" applyBorder="1" applyAlignment="1" applyProtection="1">
      <alignment vertical="center" wrapText="1"/>
      <protection locked="0"/>
    </xf>
    <xf numFmtId="44" fontId="2" fillId="0" borderId="15" xfId="0" applyNumberFormat="1" applyFont="1" applyBorder="1" applyAlignment="1" applyProtection="1">
      <alignment vertical="center" wrapText="1"/>
      <protection locked="0"/>
    </xf>
    <xf numFmtId="1" fontId="2" fillId="0" borderId="14" xfId="0" applyNumberFormat="1" applyFont="1" applyBorder="1" applyAlignment="1" applyProtection="1">
      <alignment vertical="center" wrapText="1"/>
      <protection locked="0"/>
    </xf>
    <xf numFmtId="0" fontId="2" fillId="0" borderId="6" xfId="0" applyFont="1" applyBorder="1" applyAlignment="1" applyProtection="1">
      <alignment horizontal="center" vertical="center" wrapText="1"/>
      <protection locked="0"/>
    </xf>
    <xf numFmtId="44" fontId="2" fillId="0" borderId="11" xfId="0" applyNumberFormat="1" applyFont="1" applyBorder="1" applyAlignment="1" applyProtection="1">
      <alignment horizontal="center" vertical="center" wrapText="1"/>
      <protection locked="0"/>
    </xf>
    <xf numFmtId="44" fontId="2" fillId="0" borderId="12" xfId="0" applyNumberFormat="1" applyFont="1" applyBorder="1" applyAlignment="1" applyProtection="1">
      <alignment horizontal="center" vertical="center" wrapText="1"/>
      <protection locked="0"/>
    </xf>
    <xf numFmtId="44" fontId="2" fillId="0" borderId="17" xfId="0" applyNumberFormat="1" applyFont="1" applyBorder="1" applyAlignment="1" applyProtection="1">
      <alignment horizontal="center" vertical="center" wrapText="1"/>
      <protection locked="0"/>
    </xf>
    <xf numFmtId="44" fontId="2" fillId="0" borderId="13" xfId="0" applyNumberFormat="1" applyFont="1" applyBorder="1" applyAlignment="1" applyProtection="1">
      <alignment horizontal="center" vertical="center" wrapText="1"/>
      <protection locked="0"/>
    </xf>
    <xf numFmtId="44" fontId="2" fillId="0" borderId="14" xfId="0" applyNumberFormat="1" applyFont="1" applyBorder="1" applyAlignment="1" applyProtection="1">
      <alignment horizontal="center" vertical="center" wrapText="1"/>
      <protection locked="0"/>
    </xf>
    <xf numFmtId="44" fontId="2" fillId="0" borderId="15" xfId="0" applyNumberFormat="1" applyFont="1" applyBorder="1" applyAlignment="1" applyProtection="1">
      <alignment horizontal="center" vertical="center" wrapText="1"/>
      <protection locked="0"/>
    </xf>
    <xf numFmtId="44" fontId="2" fillId="0" borderId="18" xfId="0" applyNumberFormat="1" applyFont="1" applyBorder="1" applyAlignment="1" applyProtection="1">
      <alignment horizontal="center" vertical="center" wrapText="1"/>
      <protection locked="0"/>
    </xf>
    <xf numFmtId="49" fontId="2" fillId="0" borderId="6" xfId="0" applyNumberFormat="1" applyFont="1" applyBorder="1" applyAlignment="1" applyProtection="1">
      <alignment horizontal="center" vertical="center" wrapText="1"/>
      <protection locked="0"/>
    </xf>
    <xf numFmtId="49" fontId="8" fillId="2" borderId="3" xfId="0" applyNumberFormat="1" applyFont="1" applyFill="1" applyBorder="1" applyAlignment="1" applyProtection="1">
      <alignment horizontal="center" wrapText="1"/>
    </xf>
    <xf numFmtId="44" fontId="8" fillId="2" borderId="3" xfId="0" applyNumberFormat="1" applyFont="1" applyFill="1" applyBorder="1" applyAlignment="1" applyProtection="1">
      <alignment wrapText="1"/>
    </xf>
    <xf numFmtId="0" fontId="8" fillId="2" borderId="3" xfId="0" applyNumberFormat="1" applyFont="1" applyFill="1" applyBorder="1" applyAlignment="1" applyProtection="1">
      <alignment wrapText="1"/>
    </xf>
    <xf numFmtId="49" fontId="13" fillId="0" borderId="6" xfId="0" applyNumberFormat="1" applyFont="1" applyBorder="1" applyAlignment="1" applyProtection="1">
      <alignment horizontal="center" vertical="center" wrapText="1"/>
    </xf>
    <xf numFmtId="0" fontId="13" fillId="0" borderId="6" xfId="0" applyNumberFormat="1" applyFont="1" applyBorder="1" applyAlignment="1" applyProtection="1">
      <alignment horizontal="center" vertical="center"/>
    </xf>
    <xf numFmtId="0" fontId="0" fillId="0" borderId="0" xfId="0" applyNumberFormat="1" applyProtection="1"/>
    <xf numFmtId="0" fontId="0" fillId="0" borderId="0" xfId="0" applyAlignment="1" applyProtection="1">
      <alignment wrapText="1"/>
    </xf>
    <xf numFmtId="0" fontId="0" fillId="0" borderId="0" xfId="0" applyAlignment="1" applyProtection="1">
      <alignment horizontal="center"/>
    </xf>
    <xf numFmtId="49" fontId="3" fillId="0" borderId="0" xfId="0" applyNumberFormat="1" applyFont="1" applyProtection="1"/>
    <xf numFmtId="44" fontId="0" fillId="0" borderId="0" xfId="0" applyNumberFormat="1" applyAlignment="1" applyProtection="1">
      <alignment wrapText="1"/>
    </xf>
    <xf numFmtId="0" fontId="2" fillId="0" borderId="0" xfId="0" applyFont="1" applyAlignment="1" applyProtection="1">
      <alignment wrapText="1"/>
    </xf>
    <xf numFmtId="49" fontId="2" fillId="0" borderId="0" xfId="0" applyNumberFormat="1" applyFont="1" applyProtection="1"/>
    <xf numFmtId="0" fontId="2" fillId="0" borderId="0" xfId="0" applyNumberFormat="1" applyFont="1" applyProtection="1"/>
    <xf numFmtId="44" fontId="2" fillId="0" borderId="0" xfId="0" applyNumberFormat="1" applyFont="1" applyAlignment="1" applyProtection="1">
      <alignment wrapText="1"/>
    </xf>
    <xf numFmtId="0" fontId="2" fillId="0" borderId="6" xfId="0" applyNumberFormat="1" applyFont="1" applyBorder="1" applyAlignment="1" applyProtection="1">
      <alignment horizontal="center" vertical="center" wrapText="1"/>
      <protection locked="0"/>
    </xf>
    <xf numFmtId="49" fontId="12" fillId="0" borderId="1" xfId="0" applyNumberFormat="1" applyFont="1" applyBorder="1" applyAlignment="1" applyProtection="1">
      <alignment horizontal="center" vertical="center" wrapText="1"/>
    </xf>
    <xf numFmtId="0" fontId="4" fillId="0" borderId="0" xfId="0" applyFont="1" applyAlignment="1">
      <alignment horizontal="center" vertical="center"/>
    </xf>
    <xf numFmtId="0" fontId="5" fillId="0" borderId="0" xfId="0" applyFont="1" applyAlignment="1">
      <alignment horizontal="center"/>
    </xf>
    <xf numFmtId="0" fontId="2" fillId="3" borderId="0" xfId="0" applyFont="1" applyFill="1" applyAlignment="1" applyProtection="1">
      <alignment horizontal="left" wrapText="1"/>
      <protection locked="0"/>
    </xf>
    <xf numFmtId="0" fontId="2" fillId="3" borderId="0" xfId="0" applyFont="1" applyFill="1" applyAlignment="1" applyProtection="1">
      <alignment horizontal="left"/>
      <protection locked="0"/>
    </xf>
    <xf numFmtId="0" fontId="2" fillId="0" borderId="0" xfId="0" applyFont="1" applyAlignment="1">
      <alignment horizontal="left"/>
    </xf>
    <xf numFmtId="0" fontId="2" fillId="3" borderId="0" xfId="0" applyFont="1" applyFill="1" applyAlignment="1" applyProtection="1">
      <alignment horizontal="left" vertical="top" wrapText="1"/>
      <protection locked="0"/>
    </xf>
    <xf numFmtId="0" fontId="7" fillId="2" borderId="0" xfId="0" applyFont="1" applyFill="1" applyAlignment="1">
      <alignment horizontal="center"/>
    </xf>
    <xf numFmtId="0" fontId="6" fillId="3" borderId="0" xfId="0" applyFont="1" applyFill="1" applyAlignment="1" applyProtection="1">
      <alignment horizontal="left"/>
      <protection locked="0"/>
    </xf>
    <xf numFmtId="0" fontId="2" fillId="0" borderId="0" xfId="0" applyFont="1" applyAlignment="1">
      <alignment horizontal="center" vertical="center" wrapText="1"/>
    </xf>
    <xf numFmtId="0" fontId="0" fillId="3" borderId="0" xfId="0" applyFill="1" applyAlignment="1" applyProtection="1">
      <alignment horizontal="left"/>
      <protection locked="0"/>
    </xf>
    <xf numFmtId="0" fontId="2" fillId="3" borderId="0" xfId="0" applyFont="1" applyFill="1" applyAlignment="1" applyProtection="1">
      <alignment horizontal="left" vertical="top"/>
      <protection locked="0"/>
    </xf>
    <xf numFmtId="0" fontId="2" fillId="3" borderId="0" xfId="0" applyFont="1" applyFill="1" applyBorder="1" applyAlignment="1" applyProtection="1">
      <alignment horizontal="left"/>
      <protection locked="0"/>
    </xf>
    <xf numFmtId="0" fontId="0" fillId="3" borderId="0" xfId="0" applyFill="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44" fontId="2" fillId="3" borderId="1" xfId="0" applyNumberFormat="1" applyFont="1" applyFill="1" applyBorder="1" applyAlignment="1" applyProtection="1">
      <alignment horizontal="center"/>
    </xf>
    <xf numFmtId="0" fontId="2" fillId="3" borderId="1" xfId="0" applyFont="1" applyFill="1" applyBorder="1" applyAlignment="1" applyProtection="1">
      <alignment horizontal="center"/>
    </xf>
    <xf numFmtId="44" fontId="3" fillId="3" borderId="1" xfId="0" applyNumberFormat="1" applyFont="1" applyFill="1" applyBorder="1" applyAlignment="1" applyProtection="1">
      <alignment horizontal="center"/>
    </xf>
    <xf numFmtId="0" fontId="3" fillId="3" borderId="1" xfId="0" applyFont="1" applyFill="1" applyBorder="1" applyAlignment="1" applyProtection="1">
      <alignment horizontal="center"/>
    </xf>
    <xf numFmtId="0" fontId="7" fillId="2" borderId="0" xfId="0" applyFont="1" applyFill="1" applyAlignment="1" applyProtection="1">
      <alignment horizontal="center"/>
    </xf>
    <xf numFmtId="0" fontId="9" fillId="0" borderId="0" xfId="0" applyFont="1" applyAlignment="1" applyProtection="1">
      <alignment horizontal="center"/>
    </xf>
    <xf numFmtId="0" fontId="9" fillId="0" borderId="2" xfId="0" applyFont="1" applyBorder="1" applyAlignment="1" applyProtection="1">
      <alignment horizontal="center"/>
    </xf>
    <xf numFmtId="0" fontId="0" fillId="3" borderId="0" xfId="0" applyFill="1" applyAlignment="1" applyProtection="1">
      <alignment horizontal="left" wrapText="1"/>
      <protection locked="0"/>
    </xf>
    <xf numFmtId="0" fontId="2" fillId="0" borderId="0" xfId="0" applyFont="1" applyAlignment="1" applyProtection="1">
      <alignment horizontal="left"/>
    </xf>
    <xf numFmtId="0" fontId="2" fillId="0" borderId="0" xfId="0" applyFont="1" applyAlignment="1" applyProtection="1">
      <alignment horizontal="left" wrapText="1" indent="1"/>
    </xf>
    <xf numFmtId="0" fontId="2" fillId="3" borderId="0" xfId="0" applyFont="1" applyFill="1" applyAlignment="1" applyProtection="1">
      <protection locked="0"/>
    </xf>
    <xf numFmtId="0" fontId="2" fillId="3" borderId="0" xfId="0" applyFont="1" applyFill="1" applyAlignment="1" applyProtection="1">
      <alignment vertical="top"/>
      <protection locked="0"/>
    </xf>
    <xf numFmtId="0" fontId="2" fillId="0" borderId="0" xfId="0" applyFont="1" applyAlignment="1" applyProtection="1">
      <alignment horizontal="center" wrapText="1"/>
    </xf>
    <xf numFmtId="44" fontId="2" fillId="0" borderId="1" xfId="0" applyNumberFormat="1" applyFont="1" applyFill="1" applyBorder="1" applyAlignment="1" applyProtection="1">
      <alignment horizontal="center"/>
    </xf>
    <xf numFmtId="0" fontId="2" fillId="0" borderId="1" xfId="0" applyFont="1" applyFill="1" applyBorder="1" applyAlignment="1" applyProtection="1">
      <alignment horizontal="center"/>
    </xf>
    <xf numFmtId="0" fontId="2" fillId="3" borderId="0" xfId="0" applyFont="1" applyFill="1" applyBorder="1" applyAlignment="1" applyProtection="1">
      <protection locked="0"/>
    </xf>
    <xf numFmtId="0" fontId="0" fillId="0" borderId="0" xfId="0" applyAlignment="1" applyProtection="1">
      <alignment horizontal="center" vertical="top" wrapText="1"/>
    </xf>
    <xf numFmtId="0" fontId="0" fillId="3" borderId="0" xfId="0" applyFill="1" applyAlignment="1" applyProtection="1">
      <protection locked="0"/>
    </xf>
    <xf numFmtId="0" fontId="0" fillId="0" borderId="0" xfId="0" applyAlignment="1" applyProtection="1">
      <alignment horizontal="center" wrapText="1"/>
    </xf>
    <xf numFmtId="0" fontId="2" fillId="0" borderId="0" xfId="0" applyFont="1" applyAlignment="1" applyProtection="1">
      <alignment horizontal="center"/>
    </xf>
    <xf numFmtId="0" fontId="2" fillId="0" borderId="2" xfId="0" applyFont="1" applyBorder="1" applyAlignment="1" applyProtection="1">
      <alignment horizontal="center"/>
    </xf>
    <xf numFmtId="0" fontId="5" fillId="0" borderId="0" xfId="0" applyFont="1" applyAlignment="1" applyProtection="1">
      <alignment horizontal="center"/>
    </xf>
    <xf numFmtId="0" fontId="2" fillId="0" borderId="0" xfId="0" applyFont="1" applyAlignment="1" applyProtection="1">
      <alignment horizontal="center" vertical="center" wrapText="1"/>
    </xf>
    <xf numFmtId="0" fontId="9" fillId="0" borderId="0" xfId="0" applyFont="1" applyAlignment="1">
      <alignment horizontal="right"/>
    </xf>
    <xf numFmtId="0" fontId="7" fillId="2" borderId="0" xfId="0" applyFont="1" applyFill="1" applyAlignment="1" applyProtection="1">
      <alignment horizontal="center" vertical="center" wrapText="1"/>
    </xf>
    <xf numFmtId="0" fontId="8" fillId="2" borderId="0" xfId="0" applyFont="1" applyFill="1" applyAlignment="1" applyProtection="1">
      <alignment horizontal="center" vertical="center" wrapText="1"/>
    </xf>
    <xf numFmtId="44" fontId="2" fillId="0" borderId="0" xfId="0" applyNumberFormat="1" applyFont="1" applyAlignment="1" applyProtection="1">
      <alignment horizontal="center" wrapText="1"/>
    </xf>
    <xf numFmtId="49" fontId="7" fillId="2" borderId="0" xfId="0" applyNumberFormat="1" applyFont="1" applyFill="1" applyAlignment="1" applyProtection="1">
      <alignment horizontal="center"/>
    </xf>
    <xf numFmtId="49" fontId="8" fillId="2" borderId="3" xfId="0" applyNumberFormat="1" applyFont="1" applyFill="1" applyBorder="1" applyAlignment="1" applyProtection="1">
      <alignment horizontal="center" vertical="center" wrapText="1"/>
    </xf>
    <xf numFmtId="44" fontId="8" fillId="2" borderId="3" xfId="0" applyNumberFormat="1"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49" fontId="12" fillId="0" borderId="1" xfId="0" applyNumberFormat="1" applyFont="1" applyBorder="1" applyAlignment="1" applyProtection="1">
      <alignment horizontal="center" vertical="center" wrapText="1"/>
    </xf>
    <xf numFmtId="49" fontId="0" fillId="0" borderId="1" xfId="0" applyNumberFormat="1" applyBorder="1" applyAlignment="1" applyProtection="1">
      <alignment horizontal="center" vertical="center" wrapText="1"/>
      <protection locked="0"/>
    </xf>
    <xf numFmtId="49" fontId="0" fillId="0" borderId="6" xfId="0" applyNumberFormat="1" applyBorder="1" applyAlignment="1" applyProtection="1">
      <alignment horizontal="center" vertical="center" wrapText="1"/>
      <protection locked="0"/>
    </xf>
    <xf numFmtId="49" fontId="0" fillId="0" borderId="7" xfId="0" applyNumberFormat="1" applyBorder="1" applyAlignment="1" applyProtection="1">
      <alignment horizontal="center" vertical="center" wrapText="1"/>
      <protection locked="0"/>
    </xf>
    <xf numFmtId="44" fontId="12" fillId="0" borderId="1" xfId="0" applyNumberFormat="1" applyFont="1" applyBorder="1" applyAlignment="1" applyProtection="1">
      <alignment horizontal="center" vertical="center" wrapText="1"/>
    </xf>
    <xf numFmtId="44" fontId="0" fillId="0" borderId="1" xfId="0" applyNumberFormat="1" applyBorder="1" applyAlignment="1" applyProtection="1">
      <alignment horizontal="center" vertical="center" wrapText="1"/>
      <protection locked="0"/>
    </xf>
    <xf numFmtId="49" fontId="0" fillId="0" borderId="0" xfId="0" applyNumberFormat="1" applyAlignment="1" applyProtection="1">
      <alignment horizontal="center" wrapText="1"/>
    </xf>
    <xf numFmtId="37" fontId="6" fillId="4" borderId="1" xfId="0" applyNumberFormat="1" applyFont="1" applyFill="1" applyBorder="1" applyAlignment="1" applyProtection="1">
      <alignment horizontal="center" vertical="center" wrapText="1"/>
      <protection locked="0"/>
    </xf>
    <xf numFmtId="44" fontId="2" fillId="0" borderId="14" xfId="0" applyNumberFormat="1" applyFont="1" applyBorder="1" applyAlignment="1" applyProtection="1">
      <alignment horizontal="center" vertical="center" wrapText="1"/>
      <protection locked="0"/>
    </xf>
    <xf numFmtId="44" fontId="2" fillId="0" borderId="15" xfId="0" applyNumberFormat="1"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8" fillId="2" borderId="3" xfId="0" applyFont="1" applyFill="1" applyBorder="1" applyAlignment="1" applyProtection="1">
      <alignment horizontal="center" wrapText="1"/>
    </xf>
    <xf numFmtId="37" fontId="14" fillId="4" borderId="1" xfId="0" applyNumberFormat="1" applyFont="1" applyFill="1" applyBorder="1" applyAlignment="1" applyProtection="1">
      <alignment horizontal="center" vertical="center" wrapText="1"/>
    </xf>
    <xf numFmtId="0" fontId="2" fillId="0" borderId="1" xfId="0" applyFont="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xf>
    <xf numFmtId="44" fontId="12" fillId="0" borderId="4" xfId="0" applyNumberFormat="1" applyFont="1" applyBorder="1" applyAlignment="1" applyProtection="1">
      <alignment horizontal="center" vertical="center"/>
    </xf>
    <xf numFmtId="44" fontId="12" fillId="0" borderId="23" xfId="0" applyNumberFormat="1" applyFont="1" applyBorder="1" applyAlignment="1" applyProtection="1">
      <alignment horizontal="center" vertical="center"/>
    </xf>
    <xf numFmtId="44" fontId="2" fillId="0" borderId="1" xfId="0" applyNumberFormat="1" applyFont="1" applyBorder="1" applyAlignment="1" applyProtection="1">
      <alignment horizontal="center" vertical="center" wrapText="1"/>
      <protection locked="0"/>
    </xf>
    <xf numFmtId="44" fontId="2" fillId="0" borderId="12" xfId="0" applyNumberFormat="1" applyFont="1" applyBorder="1" applyAlignment="1" applyProtection="1">
      <alignment horizontal="center" vertical="center" wrapText="1"/>
      <protection locked="0"/>
    </xf>
    <xf numFmtId="0" fontId="3" fillId="0" borderId="0" xfId="0" applyFont="1" applyBorder="1" applyAlignment="1" applyProtection="1">
      <alignment horizontal="right"/>
    </xf>
    <xf numFmtId="0" fontId="3" fillId="0" borderId="0" xfId="0" applyFont="1" applyAlignment="1" applyProtection="1">
      <alignment horizontal="right"/>
    </xf>
    <xf numFmtId="0" fontId="9" fillId="0" borderId="0" xfId="0" applyFont="1" applyAlignment="1" applyProtection="1">
      <alignment horizontal="right"/>
    </xf>
    <xf numFmtId="0" fontId="12" fillId="0" borderId="4" xfId="0" applyFont="1" applyBorder="1" applyAlignment="1" applyProtection="1">
      <alignment horizontal="center" vertical="center" wrapText="1"/>
    </xf>
    <xf numFmtId="0" fontId="12" fillId="0" borderId="21" xfId="0" applyFont="1" applyBorder="1" applyAlignment="1" applyProtection="1">
      <alignment horizontal="center" vertical="center" wrapText="1"/>
    </xf>
    <xf numFmtId="1" fontId="0" fillId="0" borderId="1" xfId="0" applyNumberFormat="1" applyBorder="1" applyAlignment="1" applyProtection="1">
      <alignment horizontal="center" vertical="center" wrapText="1"/>
      <protection locked="0"/>
    </xf>
    <xf numFmtId="1" fontId="12" fillId="0" borderId="1" xfId="0" applyNumberFormat="1" applyFont="1" applyBorder="1" applyAlignment="1" applyProtection="1">
      <alignment horizontal="center" vertical="center" wrapText="1"/>
    </xf>
    <xf numFmtId="44" fontId="0" fillId="0" borderId="0" xfId="0" applyNumberFormat="1" applyAlignment="1" applyProtection="1">
      <alignment horizontal="center" wrapText="1"/>
    </xf>
    <xf numFmtId="44" fontId="4" fillId="0" borderId="0" xfId="0" applyNumberFormat="1" applyFont="1" applyAlignment="1">
      <alignment horizontal="center" vertical="center"/>
    </xf>
    <xf numFmtId="44" fontId="8" fillId="2" borderId="3" xfId="0" applyNumberFormat="1" applyFont="1" applyFill="1" applyBorder="1" applyAlignment="1">
      <alignment horizontal="center" wrapText="1"/>
    </xf>
    <xf numFmtId="44" fontId="2" fillId="0" borderId="6" xfId="0" applyNumberFormat="1" applyFont="1" applyBorder="1" applyAlignment="1">
      <alignment horizontal="center" vertical="center"/>
    </xf>
    <xf numFmtId="44" fontId="2" fillId="0" borderId="7" xfId="0" applyNumberFormat="1" applyFont="1" applyBorder="1" applyAlignment="1">
      <alignment horizontal="center" vertical="center"/>
    </xf>
    <xf numFmtId="44" fontId="13" fillId="0" borderId="6" xfId="0" applyNumberFormat="1" applyFont="1" applyBorder="1" applyAlignment="1">
      <alignment horizontal="center" vertical="center"/>
    </xf>
    <xf numFmtId="44" fontId="13" fillId="0" borderId="7" xfId="0" applyNumberFormat="1" applyFont="1" applyBorder="1" applyAlignment="1">
      <alignment horizontal="center" vertical="center"/>
    </xf>
    <xf numFmtId="44" fontId="2" fillId="0" borderId="6" xfId="0" applyNumberFormat="1" applyFont="1" applyBorder="1" applyAlignment="1" applyProtection="1">
      <alignment horizontal="center" vertical="center" wrapText="1"/>
      <protection locked="0"/>
    </xf>
    <xf numFmtId="44" fontId="2" fillId="0" borderId="7" xfId="0" applyNumberFormat="1" applyFont="1" applyBorder="1" applyAlignment="1" applyProtection="1">
      <alignment horizontal="center" vertical="center" wrapText="1"/>
      <protection locked="0"/>
    </xf>
    <xf numFmtId="0" fontId="3" fillId="0" borderId="0" xfId="0" applyFont="1" applyBorder="1" applyAlignment="1">
      <alignment horizontal="right" wrapText="1"/>
    </xf>
    <xf numFmtId="44" fontId="4" fillId="0" borderId="0" xfId="0" applyNumberFormat="1" applyFont="1" applyAlignment="1" applyProtection="1">
      <alignment horizontal="center" vertical="center"/>
    </xf>
    <xf numFmtId="44" fontId="13" fillId="0" borderId="19" xfId="0" applyNumberFormat="1" applyFont="1" applyBorder="1" applyAlignment="1" applyProtection="1">
      <alignment horizontal="center" vertical="center"/>
    </xf>
    <xf numFmtId="44" fontId="13" fillId="0" borderId="7" xfId="0" applyNumberFormat="1" applyFont="1" applyBorder="1" applyAlignment="1" applyProtection="1">
      <alignment horizontal="center" vertical="center"/>
    </xf>
    <xf numFmtId="0" fontId="9" fillId="2" borderId="0" xfId="0" applyFont="1" applyFill="1" applyAlignment="1" applyProtection="1">
      <alignment horizontal="center" vertical="center" wrapText="1"/>
    </xf>
    <xf numFmtId="44" fontId="8" fillId="2" borderId="3" xfId="0" applyNumberFormat="1" applyFont="1" applyFill="1" applyBorder="1" applyAlignment="1" applyProtection="1">
      <alignment horizontal="center" wrapText="1"/>
    </xf>
    <xf numFmtId="44" fontId="8" fillId="2" borderId="0" xfId="0" applyNumberFormat="1" applyFont="1" applyFill="1" applyBorder="1" applyAlignment="1" applyProtection="1">
      <alignment horizontal="center" wrapText="1"/>
    </xf>
    <xf numFmtId="0" fontId="13" fillId="0" borderId="25" xfId="0" applyFont="1" applyBorder="1" applyAlignment="1" applyProtection="1">
      <alignment horizontal="center" vertical="center" wrapText="1"/>
    </xf>
    <xf numFmtId="0" fontId="2" fillId="0" borderId="25" xfId="0" applyFont="1" applyBorder="1" applyAlignment="1" applyProtection="1">
      <alignment horizontal="center" vertical="center" wrapText="1"/>
      <protection locked="0"/>
    </xf>
    <xf numFmtId="44" fontId="2" fillId="0" borderId="25" xfId="0" applyNumberFormat="1"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27" xfId="0" applyFont="1" applyBorder="1" applyAlignment="1" applyProtection="1">
      <alignment horizontal="center" vertical="center" wrapText="1"/>
      <protection locked="0"/>
    </xf>
    <xf numFmtId="44" fontId="8" fillId="2" borderId="0" xfId="0" applyNumberFormat="1" applyFont="1" applyFill="1" applyAlignment="1" applyProtection="1">
      <alignment horizontal="center"/>
    </xf>
    <xf numFmtId="0" fontId="8" fillId="2" borderId="36" xfId="0" applyFont="1" applyFill="1" applyBorder="1" applyAlignment="1" applyProtection="1">
      <alignment horizontal="center"/>
    </xf>
    <xf numFmtId="0" fontId="8" fillId="2" borderId="0" xfId="0" applyNumberFormat="1" applyFont="1" applyFill="1" applyAlignment="1" applyProtection="1">
      <alignment horizontal="center"/>
    </xf>
    <xf numFmtId="0" fontId="12" fillId="0" borderId="26" xfId="0" applyFont="1" applyBorder="1" applyAlignment="1" applyProtection="1">
      <alignment horizontal="center" vertical="center"/>
    </xf>
    <xf numFmtId="0" fontId="12" fillId="0" borderId="27" xfId="0" applyFont="1" applyBorder="1" applyAlignment="1" applyProtection="1">
      <alignment horizontal="center" vertical="center"/>
    </xf>
    <xf numFmtId="0" fontId="12" fillId="0" borderId="25" xfId="0" applyNumberFormat="1" applyFont="1" applyBorder="1" applyAlignment="1" applyProtection="1">
      <alignment horizontal="center" vertical="center"/>
    </xf>
    <xf numFmtId="44" fontId="12" fillId="0" borderId="25" xfId="0" applyNumberFormat="1" applyFont="1" applyBorder="1" applyAlignment="1" applyProtection="1">
      <alignment horizontal="center" vertical="center"/>
    </xf>
    <xf numFmtId="0" fontId="2" fillId="0" borderId="25" xfId="0" applyNumberFormat="1" applyFont="1" applyBorder="1" applyAlignment="1" applyProtection="1">
      <alignment horizontal="center" vertical="center" wrapText="1"/>
      <protection locked="0"/>
    </xf>
    <xf numFmtId="0" fontId="3" fillId="0" borderId="0" xfId="0" applyNumberFormat="1" applyFont="1" applyAlignment="1" applyProtection="1">
      <alignment horizontal="right"/>
    </xf>
    <xf numFmtId="0" fontId="20" fillId="5" borderId="28" xfId="0" applyFont="1" applyFill="1" applyBorder="1" applyAlignment="1">
      <alignment horizontal="center" vertical="top" wrapText="1"/>
    </xf>
    <xf numFmtId="0" fontId="20" fillId="5" borderId="29" xfId="0" applyFont="1" applyFill="1" applyBorder="1" applyAlignment="1">
      <alignment horizontal="center" vertical="top" wrapText="1"/>
    </xf>
    <xf numFmtId="0" fontId="20" fillId="5" borderId="30" xfId="0" applyFont="1" applyFill="1" applyBorder="1" applyAlignment="1">
      <alignment horizontal="center" vertical="top" wrapText="1"/>
    </xf>
    <xf numFmtId="44" fontId="16" fillId="0" borderId="32" xfId="1" applyFont="1" applyFill="1" applyBorder="1" applyAlignment="1" applyProtection="1">
      <alignment horizontal="right" vertical="top" wrapText="1"/>
    </xf>
    <xf numFmtId="44" fontId="16" fillId="0" borderId="33" xfId="1" applyFont="1" applyFill="1" applyBorder="1" applyAlignment="1" applyProtection="1">
      <alignment horizontal="right" vertical="top" wrapText="1"/>
    </xf>
    <xf numFmtId="44" fontId="16" fillId="0" borderId="34" xfId="1" applyFont="1" applyFill="1" applyBorder="1" applyAlignment="1" applyProtection="1">
      <alignment horizontal="right" vertical="top" wrapText="1"/>
    </xf>
    <xf numFmtId="0" fontId="18" fillId="0" borderId="0" xfId="0" applyFont="1" applyAlignment="1">
      <alignment horizontal="center" vertical="top"/>
    </xf>
    <xf numFmtId="0" fontId="19" fillId="0" borderId="0" xfId="0" applyFont="1" applyAlignment="1">
      <alignment horizontal="center" vertical="top"/>
    </xf>
    <xf numFmtId="0" fontId="19" fillId="0" borderId="0" xfId="0" applyFont="1" applyAlignment="1">
      <alignment horizontal="center" vertical="top" wrapText="1"/>
    </xf>
    <xf numFmtId="0" fontId="17" fillId="0" borderId="0" xfId="0" applyFont="1" applyAlignment="1">
      <alignment horizontal="center" vertical="top" wrapText="1"/>
    </xf>
    <xf numFmtId="1" fontId="12" fillId="0" borderId="1" xfId="0" applyNumberFormat="1" applyFont="1" applyBorder="1" applyAlignment="1" applyProtection="1">
      <alignment horizontal="center" vertical="center"/>
    </xf>
    <xf numFmtId="49" fontId="0" fillId="0" borderId="1" xfId="0" applyNumberFormat="1" applyFont="1" applyBorder="1" applyAlignment="1" applyProtection="1">
      <alignment horizontal="left" vertical="center" wrapText="1"/>
      <protection locked="0"/>
    </xf>
    <xf numFmtId="44" fontId="0" fillId="0" borderId="1" xfId="0" applyNumberFormat="1" applyFont="1" applyBorder="1" applyAlignment="1" applyProtection="1">
      <alignment horizontal="center" vertical="center" wrapText="1"/>
      <protection locked="0"/>
    </xf>
    <xf numFmtId="1" fontId="0" fillId="0" borderId="1" xfId="0" applyNumberFormat="1" applyFont="1" applyBorder="1" applyAlignment="1" applyProtection="1">
      <alignment horizontal="center" vertical="center" wrapText="1"/>
      <protection locked="0"/>
    </xf>
    <xf numFmtId="44" fontId="0" fillId="0" borderId="1" xfId="0" applyNumberFormat="1" applyFont="1" applyBorder="1" applyAlignment="1" applyProtection="1">
      <alignment horizontal="center" vertical="center" wrapText="1"/>
    </xf>
    <xf numFmtId="0" fontId="2" fillId="0" borderId="0" xfId="0" applyFont="1" applyAlignment="1" applyProtection="1">
      <alignment horizontal="center"/>
      <protection locked="0"/>
    </xf>
    <xf numFmtId="0" fontId="2" fillId="0" borderId="0" xfId="0" applyFont="1" applyProtection="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0</xdr:colOff>
      <xdr:row>89</xdr:row>
      <xdr:rowOff>132522</xdr:rowOff>
    </xdr:to>
    <xdr:sp macro="" textlink="">
      <xdr:nvSpPr>
        <xdr:cNvPr id="2" name="TextBox 1">
          <a:extLst>
            <a:ext uri="{FF2B5EF4-FFF2-40B4-BE49-F238E27FC236}">
              <a16:creationId xmlns:a16="http://schemas.microsoft.com/office/drawing/2014/main" id="{0C1F000F-50DA-4473-8C10-86483DD0A8D6}"/>
            </a:ext>
          </a:extLst>
        </xdr:cNvPr>
        <xdr:cNvSpPr txBox="1"/>
      </xdr:nvSpPr>
      <xdr:spPr>
        <a:xfrm>
          <a:off x="0" y="0"/>
          <a:ext cx="11628783" cy="163498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sz="1600" b="1">
            <a:latin typeface="+mn-lt"/>
            <a:cs typeface="Arial" panose="020B0604020202020204" pitchFamily="34" charset="0"/>
          </a:endParaRPr>
        </a:p>
        <a:p>
          <a:pPr algn="ctr"/>
          <a:r>
            <a:rPr lang="en-US" sz="1600" b="1">
              <a:latin typeface="+mn-lt"/>
              <a:cs typeface="Arial" panose="020B0604020202020204" pitchFamily="34" charset="0"/>
            </a:rPr>
            <a:t>Instructions For Completing the Statewide</a:t>
          </a:r>
          <a:r>
            <a:rPr lang="en-US" sz="1600" b="1" baseline="0">
              <a:latin typeface="+mn-lt"/>
              <a:cs typeface="Arial" panose="020B0604020202020204" pitchFamily="34" charset="0"/>
            </a:rPr>
            <a:t> Mutual Aid Agreement</a:t>
          </a:r>
          <a:r>
            <a:rPr lang="en-US" sz="1600" b="1">
              <a:latin typeface="+mn-lt"/>
              <a:cs typeface="Arial" panose="020B0604020202020204" pitchFamily="34" charset="0"/>
            </a:rPr>
            <a:t> Form B</a:t>
          </a:r>
        </a:p>
        <a:p>
          <a:pPr algn="l"/>
          <a:endParaRPr lang="en-US" sz="1100">
            <a:latin typeface="+mn-lt"/>
            <a:cs typeface="Arial" panose="020B0604020202020204" pitchFamily="34" charset="0"/>
          </a:endParaRPr>
        </a:p>
        <a:p>
          <a:pPr algn="l"/>
          <a:r>
            <a:rPr lang="en-US" sz="1100">
              <a:latin typeface="+mn-lt"/>
              <a:cs typeface="Arial" panose="020B0604020202020204" pitchFamily="34" charset="0"/>
            </a:rPr>
            <a:t>Before Requesting or Assisting other jurisdictions, you</a:t>
          </a:r>
          <a:r>
            <a:rPr lang="en-US" sz="1100" baseline="0">
              <a:latin typeface="+mn-lt"/>
              <a:cs typeface="Arial" panose="020B0604020202020204" pitchFamily="34" charset="0"/>
            </a:rPr>
            <a:t> </a:t>
          </a:r>
          <a:r>
            <a:rPr lang="en-US" sz="1100" b="1" baseline="0">
              <a:latin typeface="+mn-lt"/>
              <a:cs typeface="Arial" panose="020B0604020202020204" pitchFamily="34" charset="0"/>
            </a:rPr>
            <a:t>must</a:t>
          </a:r>
          <a:r>
            <a:rPr lang="en-US" sz="1100" b="0" baseline="0">
              <a:latin typeface="+mn-lt"/>
              <a:cs typeface="Arial" panose="020B0604020202020204" pitchFamily="34" charset="0"/>
            </a:rPr>
            <a:t> confirm that you are a signatory of the Statewide Mutual Aid Agreement (SMAA). Send an e-mail to mutualaid@em.myflorida.com with the name of your jurisdiction and the county which it is located in to determine if you are a signatory of the SMAA. </a:t>
          </a:r>
          <a:endParaRPr lang="en-US" sz="1100">
            <a:latin typeface="+mn-lt"/>
            <a:cs typeface="Arial" panose="020B0604020202020204" pitchFamily="34" charset="0"/>
          </a:endParaRPr>
        </a:p>
        <a:p>
          <a:pPr algn="l"/>
          <a:endParaRPr lang="en-US" sz="1100">
            <a:latin typeface="+mn-lt"/>
            <a:cs typeface="Arial" panose="020B0604020202020204" pitchFamily="34" charset="0"/>
          </a:endParaRPr>
        </a:p>
        <a:p>
          <a:pPr algn="l"/>
          <a:r>
            <a:rPr lang="en-US" sz="1100">
              <a:latin typeface="+mn-lt"/>
              <a:cs typeface="Arial" panose="020B0604020202020204" pitchFamily="34" charset="0"/>
            </a:rPr>
            <a:t>The SMAA</a:t>
          </a:r>
          <a:r>
            <a:rPr lang="en-US" sz="1100" baseline="0">
              <a:latin typeface="+mn-lt"/>
              <a:cs typeface="Arial" panose="020B0604020202020204" pitchFamily="34" charset="0"/>
            </a:rPr>
            <a:t> Form B provides documentation for deployed resources through the SMAA. It is also an agreement between the requesting jurisdiction and the assisting jurisdiction. The requesting jurisdiction is responsible for providing deployment details and reimbursing the assisting jurisdiction. The assisting jurisdiction is responsible for providing an accurate and reasonable cost estimate to the requesting jurisdiction </a:t>
          </a:r>
          <a:r>
            <a:rPr lang="en-US" sz="1100" i="1" baseline="0">
              <a:latin typeface="+mn-lt"/>
              <a:cs typeface="Arial" panose="020B0604020202020204" pitchFamily="34" charset="0"/>
            </a:rPr>
            <a:t>prior to deployment</a:t>
          </a:r>
          <a:r>
            <a:rPr lang="en-US" sz="1100" i="0" baseline="0">
              <a:latin typeface="+mn-lt"/>
              <a:cs typeface="Arial" panose="020B0604020202020204" pitchFamily="34" charset="0"/>
            </a:rPr>
            <a:t>. This will allow the requesting jurisdiction to review the cost estimate and agree to the estimated eligible expenses for the deployment. At the conclusion of the deployment, the assisting jurisdiction will submit supporting documentation for their eligible expenses to the requesting jurisdiction for review and payment. </a:t>
          </a:r>
        </a:p>
        <a:p>
          <a:pPr algn="l"/>
          <a:endParaRPr lang="en-US" sz="1100" i="0" baseline="0">
            <a:latin typeface="+mn-lt"/>
            <a:cs typeface="Arial" panose="020B0604020202020204" pitchFamily="34" charset="0"/>
          </a:endParaRPr>
        </a:p>
        <a:p>
          <a:pPr algn="l"/>
          <a:r>
            <a:rPr lang="en-US" sz="1100" baseline="0">
              <a:latin typeface="+mn-lt"/>
              <a:cs typeface="Arial" panose="020B0604020202020204" pitchFamily="34" charset="0"/>
            </a:rPr>
            <a:t>To complete the SMAA Form B, please follow the steps below:</a:t>
          </a:r>
        </a:p>
        <a:p>
          <a:pPr algn="l"/>
          <a:endParaRPr lang="en-US" sz="1100" baseline="0">
            <a:latin typeface="+mn-lt"/>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i="0" baseline="0">
              <a:latin typeface="+mn-lt"/>
              <a:cs typeface="Arial" panose="020B0604020202020204" pitchFamily="34" charset="0"/>
            </a:rPr>
            <a:t>Requesting Jurisdiction - </a:t>
          </a:r>
          <a:r>
            <a:rPr lang="en-US" sz="1100" b="1" i="0" baseline="0">
              <a:solidFill>
                <a:schemeClr val="dk1"/>
              </a:solidFill>
              <a:effectLst/>
              <a:latin typeface="+mn-lt"/>
              <a:ea typeface="+mn-ea"/>
              <a:cs typeface="+mn-cs"/>
            </a:rPr>
            <a:t>Preparing a Resource Request - Section I</a:t>
          </a:r>
          <a:endParaRPr lang="en-US" b="1" i="0">
            <a:effectLst/>
          </a:endParaRPr>
        </a:p>
        <a:p>
          <a:pPr algn="l"/>
          <a:endParaRPr lang="en-US" sz="1100" b="1" baseline="0">
            <a:latin typeface="+mn-lt"/>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i="1" baseline="0">
              <a:latin typeface="+mn-lt"/>
              <a:cs typeface="Arial" panose="020B0604020202020204" pitchFamily="34" charset="0"/>
            </a:rPr>
            <a:t>Requesting Party Information</a:t>
          </a:r>
          <a:r>
            <a:rPr lang="en-US" sz="1100" i="0" baseline="0">
              <a:latin typeface="+mn-lt"/>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i="0" baseline="0">
              <a:solidFill>
                <a:schemeClr val="dk1"/>
              </a:solidFill>
              <a:effectLst/>
              <a:latin typeface="+mn-lt"/>
              <a:ea typeface="+mn-ea"/>
              <a:cs typeface="+mn-cs"/>
            </a:rPr>
            <a:t>Include the mission number and information about the event requiring mutual aid assistance. If the requesting party is not known, leave blank. Select if the mission is a new mission, or an amendment to an existing SMAA mission due to cost information changing, deployment dates, or other information.</a:t>
          </a:r>
          <a:endParaRPr lang="en-US">
            <a:effectLst/>
          </a:endParaRPr>
        </a:p>
        <a:p>
          <a:pPr algn="l"/>
          <a:r>
            <a:rPr lang="en-US" sz="1100" i="0" baseline="0">
              <a:latin typeface="+mn-lt"/>
              <a:cs typeface="Arial" panose="020B0604020202020204" pitchFamily="34" charset="0"/>
            </a:rPr>
            <a:t>Provide 24-hour contact information and verifiable addresses for your request. This will be used if an assisting jurisdiction has questions about the resource request. Include deployment dates needed for the resource. </a:t>
          </a:r>
        </a:p>
        <a:p>
          <a:pPr algn="l"/>
          <a:endParaRPr lang="en-US" sz="1100" i="0" baseline="0">
            <a:latin typeface="+mn-lt"/>
            <a:cs typeface="Arial" panose="020B0604020202020204" pitchFamily="34" charset="0"/>
          </a:endParaRPr>
        </a:p>
        <a:p>
          <a:pPr algn="l"/>
          <a:r>
            <a:rPr lang="en-US" sz="1100" i="1" baseline="0">
              <a:latin typeface="+mn-lt"/>
              <a:cs typeface="Arial" panose="020B0604020202020204" pitchFamily="34" charset="0"/>
            </a:rPr>
            <a:t>Mission Details:</a:t>
          </a:r>
        </a:p>
        <a:p>
          <a:pPr algn="l"/>
          <a:r>
            <a:rPr lang="en-US" sz="1100" i="0" baseline="0">
              <a:latin typeface="+mn-lt"/>
              <a:cs typeface="Arial" panose="020B0604020202020204" pitchFamily="34" charset="0"/>
            </a:rPr>
            <a:t>For Mission Description, include information about the mission they will complete when deployed. What will the resource do? How should it be expected to complete the mission? General resource information should be included here.</a:t>
          </a:r>
        </a:p>
        <a:p>
          <a:pPr algn="l"/>
          <a:r>
            <a:rPr lang="en-US" sz="1100" i="0" baseline="0">
              <a:latin typeface="+mn-lt"/>
              <a:cs typeface="Arial" panose="020B0604020202020204" pitchFamily="34" charset="0"/>
            </a:rPr>
            <a:t>For Resource Capability Requested, include </a:t>
          </a:r>
          <a:r>
            <a:rPr lang="en-US" sz="1100" i="1" baseline="0">
              <a:latin typeface="+mn-lt"/>
              <a:cs typeface="Arial" panose="020B0604020202020204" pitchFamily="34" charset="0"/>
            </a:rPr>
            <a:t>specific</a:t>
          </a:r>
          <a:r>
            <a:rPr lang="en-US" sz="1100" i="0" baseline="0">
              <a:latin typeface="+mn-lt"/>
              <a:cs typeface="Arial" panose="020B0604020202020204" pitchFamily="34" charset="0"/>
            </a:rPr>
            <a:t> information about size, amount, location, type, and time. This section should be detailed to avoid confusion or receiving the incorrect resources. For personnel, include any specific skills or qualifications that the individual(s) should have. </a:t>
          </a:r>
        </a:p>
        <a:p>
          <a:pPr algn="l"/>
          <a:endParaRPr lang="en-US" sz="1100" b="0" i="1" baseline="0">
            <a:latin typeface="+mn-lt"/>
            <a:cs typeface="Arial" panose="020B0604020202020204" pitchFamily="34" charset="0"/>
          </a:endParaRPr>
        </a:p>
        <a:p>
          <a:pPr algn="l"/>
          <a:r>
            <a:rPr lang="en-US" sz="1100" b="0" i="1" baseline="0">
              <a:latin typeface="+mn-lt"/>
              <a:cs typeface="Arial" panose="020B0604020202020204" pitchFamily="34" charset="0"/>
            </a:rPr>
            <a:t>Deployment Conditions:</a:t>
          </a:r>
        </a:p>
        <a:p>
          <a:pPr algn="l"/>
          <a:r>
            <a:rPr lang="en-US" sz="1100" b="0" i="0" baseline="0">
              <a:latin typeface="+mn-lt"/>
              <a:cs typeface="Arial" panose="020B0604020202020204" pitchFamily="34" charset="0"/>
            </a:rPr>
            <a:t>This section is important for anyone looking to get more information about the potential deployment.</a:t>
          </a:r>
        </a:p>
        <a:p>
          <a:pPr algn="l"/>
          <a:r>
            <a:rPr lang="en-US" sz="1100" b="0" i="0" baseline="0">
              <a:latin typeface="+mn-lt"/>
              <a:cs typeface="Arial" panose="020B0604020202020204" pitchFamily="34" charset="0"/>
            </a:rPr>
            <a:t>Select the most applicable option from the menu. Working Conditions should include any information that they will need to successfully work at their deployment site. If they need to bring any special equipment (including laptop, cell phone, or pens/paper) that should be included in this section. For health &amp; safety concerns, select the most applicable option. Include information about immunizations, hazards, or any additional information that the assisting jurisdiction may need. </a:t>
          </a:r>
        </a:p>
        <a:p>
          <a:pPr algn="l"/>
          <a:endParaRPr lang="en-US" sz="1100" b="0" i="1" baseline="0">
            <a:latin typeface="+mn-lt"/>
            <a:cs typeface="Arial" panose="020B0604020202020204" pitchFamily="34" charset="0"/>
          </a:endParaRPr>
        </a:p>
        <a:p>
          <a:pPr algn="l"/>
          <a:r>
            <a:rPr lang="en-US" sz="1100" b="0" i="1" baseline="0">
              <a:latin typeface="+mn-lt"/>
              <a:cs typeface="Arial" panose="020B0604020202020204" pitchFamily="34" charset="0"/>
            </a:rPr>
            <a:t>Deployment Logistics:</a:t>
          </a:r>
        </a:p>
        <a:p>
          <a:pPr algn="l"/>
          <a:r>
            <a:rPr lang="en-US" sz="1100" b="0" i="0" baseline="0">
              <a:latin typeface="+mn-lt"/>
              <a:cs typeface="Arial" panose="020B0604020202020204" pitchFamily="34" charset="0"/>
            </a:rPr>
            <a:t>Select the appropriate dropdown for lodging, meals, and other. Providing this information allows the assisting jurisdiction to prepare accordingly. Include information about meal and lodging availability in this section. For example, hotels are operational with availability and restaurants within 1 mile of work location are operational. Include information about any other logistics such as fuel, transportation, or anything else in the requesting jurisdiction is able to provide.</a:t>
          </a:r>
        </a:p>
        <a:p>
          <a:pPr algn="l"/>
          <a:endParaRPr lang="en-US" sz="1100" b="0" i="1" baseline="0">
            <a:latin typeface="+mn-lt"/>
            <a:cs typeface="Arial" panose="020B0604020202020204" pitchFamily="34" charset="0"/>
          </a:endParaRPr>
        </a:p>
        <a:p>
          <a:pPr algn="l"/>
          <a:r>
            <a:rPr lang="en-US" sz="1100" b="0" i="1" baseline="0">
              <a:latin typeface="+mn-lt"/>
              <a:cs typeface="Arial" panose="020B0604020202020204" pitchFamily="34" charset="0"/>
            </a:rPr>
            <a:t>Authorized Representative Approval:</a:t>
          </a:r>
        </a:p>
        <a:p>
          <a:pPr algn="l"/>
          <a:r>
            <a:rPr lang="en-US" sz="1100" b="0" i="0" baseline="0">
              <a:latin typeface="+mn-lt"/>
              <a:cs typeface="Arial" panose="020B0604020202020204" pitchFamily="34" charset="0"/>
            </a:rPr>
            <a:t>This will be signed </a:t>
          </a:r>
          <a:r>
            <a:rPr lang="en-US" sz="1100" b="0" i="1" baseline="0">
              <a:latin typeface="+mn-lt"/>
              <a:cs typeface="Arial" panose="020B0604020202020204" pitchFamily="34" charset="0"/>
            </a:rPr>
            <a:t>after</a:t>
          </a:r>
          <a:r>
            <a:rPr lang="en-US" sz="1100" b="0" i="0" baseline="0">
              <a:latin typeface="+mn-lt"/>
              <a:cs typeface="Arial" panose="020B0604020202020204" pitchFamily="34" charset="0"/>
            </a:rPr>
            <a:t> a cost estimate is received and agreed upon by the requesting jurisdiction. An authorized representative is someone who has the authority to sign contracts, spend, and allocate funds on behalf of the jurisdiction. </a:t>
          </a:r>
        </a:p>
        <a:p>
          <a:pPr algn="l"/>
          <a:endParaRPr lang="en-US" sz="1100" i="0" baseline="0">
            <a:latin typeface="+mn-lt"/>
            <a:cs typeface="Arial" panose="020B0604020202020204" pitchFamily="34" charset="0"/>
          </a:endParaRPr>
        </a:p>
        <a:p>
          <a:pPr algn="l"/>
          <a:r>
            <a:rPr lang="en-US" sz="1100" i="0" baseline="0">
              <a:latin typeface="+mn-lt"/>
              <a:cs typeface="Arial" panose="020B0604020202020204" pitchFamily="34" charset="0"/>
            </a:rPr>
            <a:t>Lastly, if you are requesting resources when the SEOC is activated, save the file as a PDF and upload it to a WebEOC Mission  and include SMAA in your mission title. This mission will get tasked to the Mutual Aid Branch within the Logistics Section and they will work to identify an assisting jurisdiction. If you  require assistance during an event that the SEOC is not activated, please e-mail mutualaid@em.myflorida.com. As offers for assistance are received, they will be delivered to the reqeuseting jurisdiciton to review and accept or reject. The requesting jurisdiciton should review if the costs are reasonable and the resource offered will address their resource shortfall. </a:t>
          </a:r>
        </a:p>
        <a:p>
          <a:pPr algn="l"/>
          <a:endParaRPr lang="en-US" sz="1100" i="1" baseline="0">
            <a:latin typeface="+mn-lt"/>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i="0" baseline="0">
              <a:latin typeface="+mn-lt"/>
              <a:cs typeface="Arial" panose="020B0604020202020204" pitchFamily="34" charset="0"/>
            </a:rPr>
            <a:t>Assisting Jurisdiction - </a:t>
          </a:r>
          <a:r>
            <a:rPr lang="en-US" sz="1100" b="1" i="0" baseline="0">
              <a:solidFill>
                <a:schemeClr val="dk1"/>
              </a:solidFill>
              <a:effectLst/>
              <a:latin typeface="+mn-lt"/>
              <a:ea typeface="+mn-ea"/>
              <a:cs typeface="+mn-cs"/>
            </a:rPr>
            <a:t>Preparing to Offer of Assistance - Section II</a:t>
          </a:r>
          <a:endParaRPr lang="en-US" b="1" i="0">
            <a:effectLst/>
          </a:endParaRPr>
        </a:p>
        <a:p>
          <a:pPr algn="l"/>
          <a:endParaRPr lang="en-US" sz="1100" b="1" i="1" baseline="0">
            <a:latin typeface="+mn-lt"/>
            <a:cs typeface="Arial" panose="020B0604020202020204" pitchFamily="34" charset="0"/>
          </a:endParaRPr>
        </a:p>
        <a:p>
          <a:pPr algn="l"/>
          <a:r>
            <a:rPr lang="en-US" sz="1100" b="0" i="1" baseline="0">
              <a:latin typeface="+mn-lt"/>
              <a:cs typeface="Arial" panose="020B0604020202020204" pitchFamily="34" charset="0"/>
            </a:rPr>
            <a:t>Assisting Party Information:</a:t>
          </a:r>
        </a:p>
        <a:p>
          <a:pPr eaLnBrk="1" fontAlgn="auto" latinLnBrk="0" hangingPunct="1"/>
          <a:r>
            <a:rPr lang="en-US" sz="1100" i="0" baseline="0">
              <a:solidFill>
                <a:schemeClr val="dk1"/>
              </a:solidFill>
              <a:effectLst/>
              <a:latin typeface="+mn-lt"/>
              <a:ea typeface="+mn-ea"/>
              <a:cs typeface="+mn-cs"/>
            </a:rPr>
            <a:t>Include a corresponding mission number, and a 24-hour contact phone number for the requesting jurisdiction to ask any questions that they may have. Select if the mission is a new mission, or an amendment to an existing SMAA mission due to cost information changing, deployment dates, or other information. Include  deployment dates that the resource is available for. </a:t>
          </a:r>
          <a:endParaRPr lang="en-US">
            <a:effectLst/>
          </a:endParaRPr>
        </a:p>
        <a:p>
          <a:pPr algn="l"/>
          <a:endParaRPr lang="en-US" sz="1100" b="0" i="1" baseline="0">
            <a:latin typeface="+mn-lt"/>
            <a:cs typeface="Arial" panose="020B0604020202020204" pitchFamily="34" charset="0"/>
          </a:endParaRPr>
        </a:p>
        <a:p>
          <a:pPr algn="l"/>
          <a:r>
            <a:rPr lang="en-US" sz="1100" b="0" i="1" baseline="0">
              <a:latin typeface="+mn-lt"/>
              <a:cs typeface="Arial" panose="020B0604020202020204" pitchFamily="34" charset="0"/>
            </a:rPr>
            <a:t>Mission Information:</a:t>
          </a:r>
        </a:p>
        <a:p>
          <a:pPr algn="l"/>
          <a:r>
            <a:rPr lang="en-US" sz="1100" b="0" i="0" baseline="0">
              <a:latin typeface="+mn-lt"/>
              <a:cs typeface="Arial" panose="020B0604020202020204" pitchFamily="34" charset="0"/>
            </a:rPr>
            <a:t>Provide information about the resource available to respond to a resource request. Include </a:t>
          </a:r>
          <a:r>
            <a:rPr lang="en-US" sz="1100" b="0" i="1" baseline="0">
              <a:latin typeface="+mn-lt"/>
              <a:cs typeface="Arial" panose="020B0604020202020204" pitchFamily="34" charset="0"/>
            </a:rPr>
            <a:t>specific</a:t>
          </a:r>
          <a:r>
            <a:rPr lang="en-US" sz="1100" b="0" i="0" baseline="0">
              <a:latin typeface="+mn-lt"/>
              <a:cs typeface="Arial" panose="020B0604020202020204" pitchFamily="34" charset="0"/>
            </a:rPr>
            <a:t> information about the resource such as quantity, qualifications, type, and other information. If this mission includes personnel, include any skills, qualifications, or other relevant information.</a:t>
          </a:r>
        </a:p>
        <a:p>
          <a:pPr algn="l"/>
          <a:r>
            <a:rPr lang="en-US" sz="1100" b="0" i="0" baseline="0">
              <a:latin typeface="+mn-lt"/>
              <a:cs typeface="Arial" panose="020B0604020202020204" pitchFamily="34" charset="0"/>
            </a:rPr>
            <a:t>Include any information about logistics that may be required from the requesting jurisdiction. Resources should be prepared to be self-sufficient for at least 72-hours to prevent from creating an additional hardship for the requesting jurisdiction.</a:t>
          </a:r>
        </a:p>
        <a:p>
          <a:pPr algn="l"/>
          <a:endParaRPr lang="en-US" sz="1100" b="0" i="0" baseline="0">
            <a:latin typeface="+mn-lt"/>
            <a:cs typeface="Arial" panose="020B0604020202020204" pitchFamily="34" charset="0"/>
          </a:endParaRPr>
        </a:p>
        <a:p>
          <a:pPr algn="l"/>
          <a:r>
            <a:rPr lang="en-US" sz="1100" b="0" i="1" baseline="0">
              <a:latin typeface="+mn-lt"/>
              <a:cs typeface="Arial" panose="020B0604020202020204" pitchFamily="34" charset="0"/>
            </a:rPr>
            <a:t>Deployment Cost Summary:</a:t>
          </a:r>
        </a:p>
        <a:p>
          <a:pPr algn="l"/>
          <a:r>
            <a:rPr lang="en-US" sz="1100" b="0" i="0" baseline="0">
              <a:latin typeface="+mn-lt"/>
              <a:cs typeface="Arial" panose="020B0604020202020204" pitchFamily="34" charset="0"/>
            </a:rPr>
            <a:t>This is a very important part of the resource request. The cost estimate allows the requesting party to know the estimated amount they will be responsible for reimbursing. It is important to include accurate information for all reasonable and eligible costs. This field is not editable. Instead, you will include your costs on the following four spreadsheets and they will populate a cost estimate for the mission. There is an "Other comments" section to include any additional information that may be needed for the resource offer. An example would be if the request includes equipment that will need daily fuel service. This estimate must be validated by proper documentation throughout the deployment to be reimbursed by the requesting jurisdiction upon receiving an invoice with supporting documentation.</a:t>
          </a:r>
        </a:p>
        <a:p>
          <a:pPr algn="l"/>
          <a:endParaRPr lang="en-US" sz="1100" i="1" baseline="0">
            <a:latin typeface="+mn-lt"/>
            <a:cs typeface="Arial" panose="020B0604020202020204" pitchFamily="34" charset="0"/>
          </a:endParaRPr>
        </a:p>
        <a:p>
          <a:pPr algn="l"/>
          <a:r>
            <a:rPr lang="en-US" sz="1100" i="1" baseline="0">
              <a:latin typeface="+mn-lt"/>
              <a:cs typeface="Arial" panose="020B0604020202020204" pitchFamily="34" charset="0"/>
            </a:rPr>
            <a:t>Section II - Personnel</a:t>
          </a:r>
        </a:p>
        <a:p>
          <a:pPr algn="l"/>
          <a:r>
            <a:rPr lang="en-US" sz="1100" b="0" i="0" baseline="0">
              <a:latin typeface="+mn-lt"/>
              <a:cs typeface="Arial" panose="020B0604020202020204" pitchFamily="34" charset="0"/>
            </a:rPr>
            <a:t>Include regular, fringe, and overtime </a:t>
          </a:r>
          <a:r>
            <a:rPr lang="en-US" sz="1100" b="0" i="1" baseline="0">
              <a:latin typeface="+mn-lt"/>
              <a:cs typeface="Arial" panose="020B0604020202020204" pitchFamily="34" charset="0"/>
            </a:rPr>
            <a:t>hourly</a:t>
          </a:r>
          <a:r>
            <a:rPr lang="en-US" sz="1100" b="0" i="0" baseline="0">
              <a:latin typeface="+mn-lt"/>
              <a:cs typeface="Arial" panose="020B0604020202020204" pitchFamily="34" charset="0"/>
            </a:rPr>
            <a:t> rates, and include the estimated hours that will be worked each day at that rate. This effectively calculates a daily rate for deployed personnel, which will be multiplied by the mission days to get a total estimated cost for the mission. FDEM only reimburses for actual hours worked, and will not reimburse for "portal-to-portal," or 24-hour deployment pay. The assisting jurisdiction is responsible for documenting their deployment through ICS 214s for reimbursement. This will be included in the total cost estimate on the cover page for the Section II.</a:t>
          </a:r>
        </a:p>
        <a:p>
          <a:pPr algn="l"/>
          <a:endParaRPr lang="en-US" sz="1100" b="0" i="0" baseline="0">
            <a:latin typeface="+mn-lt"/>
            <a:cs typeface="Arial" panose="020B0604020202020204" pitchFamily="34" charset="0"/>
          </a:endParaRPr>
        </a:p>
        <a:p>
          <a:pPr algn="l"/>
          <a:r>
            <a:rPr lang="en-US" sz="1100" i="1" baseline="0">
              <a:latin typeface="+mn-lt"/>
              <a:cs typeface="Arial" panose="020B0604020202020204" pitchFamily="34" charset="0"/>
            </a:rPr>
            <a:t>Section II - Travel</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i="0" baseline="0">
              <a:latin typeface="+mn-lt"/>
              <a:cs typeface="Arial" panose="020B0604020202020204" pitchFamily="34" charset="0"/>
            </a:rPr>
            <a:t>This includes an estimate for Meals &amp; Per Diem, Lodging, and Vehicles. Meals &amp; Per Diem can be calculated at a daily rate, or  a breakdown for breakfast, lunch, and dinner. </a:t>
          </a:r>
          <a:r>
            <a:rPr lang="en-US" sz="1100" b="0" i="0" baseline="0">
              <a:latin typeface="+mn-lt"/>
              <a:cs typeface="Arial" panose="020B0604020202020204" pitchFamily="34" charset="0"/>
            </a:rPr>
            <a:t>Both cannot be claimed, and the rate is determined by the assisting jurisdiction's travel policy. Lodging is calculated at a nightly rate, and includes a field for total number of rooms. This will allow one line to be utilized even if a team is deployed. Include the number of nights that deployed personnel will be requiring lodging, and the formula will calculate a total cost of the mission. </a:t>
          </a:r>
          <a:r>
            <a:rPr lang="en-US" sz="1100" b="0" i="0" baseline="0">
              <a:solidFill>
                <a:schemeClr val="dk1"/>
              </a:solidFill>
              <a:effectLst/>
              <a:latin typeface="+mn-lt"/>
              <a:ea typeface="+mn-ea"/>
              <a:cs typeface="+mn-cs"/>
            </a:rPr>
            <a:t>If meals or lodging are provided by the requesting jurisdiction, they are not eligible for reimbursement. </a:t>
          </a:r>
          <a:endParaRPr lang="en-US" sz="1100" b="0" i="0" baseline="0">
            <a:latin typeface="+mn-lt"/>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baseline="0">
              <a:latin typeface="+mn-lt"/>
              <a:cs typeface="Arial" panose="020B0604020202020204" pitchFamily="34" charset="0"/>
            </a:rPr>
            <a:t>For vehicles, list all vehicles being utilized on the mission, including government vehicles, rental vehicles, and POVs. Either vehicle mileage with an estimated mileage, or fuel/rental rate can be claimed. Both cannot be claimed. </a:t>
          </a:r>
          <a:r>
            <a:rPr lang="en-US" sz="1100" b="0" i="0" baseline="0">
              <a:solidFill>
                <a:schemeClr val="dk1"/>
              </a:solidFill>
              <a:effectLst/>
              <a:latin typeface="+mn-lt"/>
              <a:ea typeface="+mn-ea"/>
              <a:cs typeface="+mn-cs"/>
            </a:rPr>
            <a:t>This will all be included in the total cost estimate on the cover page for the Section II.</a:t>
          </a:r>
          <a:endParaRPr lang="en-US">
            <a:effectLst/>
          </a:endParaRPr>
        </a:p>
        <a:p>
          <a:pPr algn="l"/>
          <a:endParaRPr lang="en-US" sz="1100" b="0" i="0" baseline="0">
            <a:latin typeface="+mn-lt"/>
            <a:cs typeface="Arial" panose="020B0604020202020204" pitchFamily="34" charset="0"/>
          </a:endParaRPr>
        </a:p>
        <a:p>
          <a:pPr algn="l"/>
          <a:r>
            <a:rPr lang="en-US" sz="1100" i="1" baseline="0">
              <a:latin typeface="+mn-lt"/>
              <a:cs typeface="Arial" panose="020B0604020202020204" pitchFamily="34" charset="0"/>
            </a:rPr>
            <a:t>Section II - Equipment</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i="0" baseline="0">
              <a:latin typeface="+mn-lt"/>
              <a:cs typeface="Arial" panose="020B0604020202020204" pitchFamily="34" charset="0"/>
            </a:rPr>
            <a:t>Equipment estimates will be calculated using the 2019 FEMA Equipment Rates. This is included at the end of the workbook. Include the estimated hours per day, and the number of days at the designated equipment rate to calculate a total estimated mission cost. </a:t>
          </a:r>
          <a:r>
            <a:rPr lang="en-US" sz="1100" b="0" i="0" baseline="0">
              <a:solidFill>
                <a:schemeClr val="dk1"/>
              </a:solidFill>
              <a:effectLst/>
              <a:latin typeface="+mn-lt"/>
              <a:ea typeface="+mn-ea"/>
              <a:cs typeface="+mn-cs"/>
            </a:rPr>
            <a:t>This will all be included in the total cost estimate on the cover page for the Section II.</a:t>
          </a:r>
          <a:endParaRPr lang="en-US" sz="1100" i="0" baseline="0">
            <a:latin typeface="+mn-lt"/>
            <a:cs typeface="Arial" panose="020B0604020202020204" pitchFamily="34" charset="0"/>
          </a:endParaRPr>
        </a:p>
        <a:p>
          <a:pPr algn="l"/>
          <a:endParaRPr lang="en-US" sz="1100" i="0" baseline="0">
            <a:latin typeface="+mn-lt"/>
            <a:cs typeface="Arial" panose="020B0604020202020204" pitchFamily="34" charset="0"/>
          </a:endParaRPr>
        </a:p>
        <a:p>
          <a:pPr algn="l"/>
          <a:r>
            <a:rPr lang="en-US" sz="1100" i="1">
              <a:latin typeface="+mn-lt"/>
              <a:cs typeface="Arial" panose="020B0604020202020204" pitchFamily="34" charset="0"/>
            </a:rPr>
            <a:t>Section II - Commodities &amp; Other</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i="0">
              <a:latin typeface="+mn-lt"/>
              <a:cs typeface="Arial" panose="020B0604020202020204" pitchFamily="34" charset="0"/>
            </a:rPr>
            <a:t>This section is for any expenses not included in the previous workbook pages, or information provided to the requesting </a:t>
          </a:r>
          <a:r>
            <a:rPr lang="en-US" sz="1100" i="0" baseline="0">
              <a:latin typeface="+mn-lt"/>
              <a:cs typeface="Arial" panose="020B0604020202020204" pitchFamily="34" charset="0"/>
            </a:rPr>
            <a:t> jurisdiction. </a:t>
          </a:r>
          <a:r>
            <a:rPr lang="en-US" sz="1100" b="0" i="0" baseline="0">
              <a:solidFill>
                <a:schemeClr val="dk1"/>
              </a:solidFill>
              <a:effectLst/>
              <a:latin typeface="+mn-lt"/>
              <a:ea typeface="+mn-ea"/>
              <a:cs typeface="+mn-cs"/>
            </a:rPr>
            <a:t>This will all be included in the total cost estimate on the cover page for the Section II.</a:t>
          </a:r>
          <a:endParaRPr lang="en-US" sz="1100" i="0" baseline="0">
            <a:latin typeface="+mn-lt"/>
            <a:cs typeface="Arial" panose="020B0604020202020204" pitchFamily="34" charset="0"/>
          </a:endParaRPr>
        </a:p>
        <a:p>
          <a:pPr algn="l"/>
          <a:endParaRPr lang="en-US" sz="1100" i="0" baseline="0">
            <a:latin typeface="+mn-lt"/>
            <a:cs typeface="Arial" panose="020B0604020202020204" pitchFamily="34" charset="0"/>
          </a:endParaRPr>
        </a:p>
        <a:p>
          <a:r>
            <a:rPr lang="en-US" sz="1100" b="0" i="1" baseline="0">
              <a:solidFill>
                <a:schemeClr val="dk1"/>
              </a:solidFill>
              <a:effectLst/>
              <a:latin typeface="+mn-lt"/>
              <a:ea typeface="+mn-ea"/>
              <a:cs typeface="+mn-cs"/>
            </a:rPr>
            <a:t>Authorized Representative Approval:</a:t>
          </a:r>
          <a:endParaRPr lang="en-US">
            <a:effectLst/>
          </a:endParaRPr>
        </a:p>
        <a:p>
          <a:r>
            <a:rPr lang="en-US" sz="1100" b="0" i="0" baseline="0">
              <a:solidFill>
                <a:schemeClr val="dk1"/>
              </a:solidFill>
              <a:effectLst/>
              <a:latin typeface="+mn-lt"/>
              <a:ea typeface="+mn-ea"/>
              <a:cs typeface="+mn-cs"/>
            </a:rPr>
            <a:t>Once a cost estimate has been prepared and verified, an authorized representative will sign to approve the cost estimate and  deployment. An authorized representative has the authority to sign contracts, spend, and allocate funds on behalf of the assisting jurisdiction.</a:t>
          </a:r>
          <a:endParaRPr lang="en-US">
            <a:effectLst/>
          </a:endParaRPr>
        </a:p>
        <a:p>
          <a:pPr algn="l"/>
          <a:endParaRPr lang="en-US" sz="1100" i="0">
            <a:latin typeface="+mn-lt"/>
            <a:cs typeface="Arial" panose="020B0604020202020204" pitchFamily="34" charset="0"/>
          </a:endParaRPr>
        </a:p>
        <a:p>
          <a:pPr algn="l"/>
          <a:r>
            <a:rPr lang="en-US" sz="1100" i="0">
              <a:latin typeface="+mn-lt"/>
              <a:cs typeface="Arial" panose="020B0604020202020204" pitchFamily="34" charset="0"/>
            </a:rPr>
            <a:t>If</a:t>
          </a:r>
          <a:r>
            <a:rPr lang="en-US" sz="1100" i="0" baseline="0">
              <a:latin typeface="+mn-lt"/>
              <a:cs typeface="Arial" panose="020B0604020202020204" pitchFamily="34" charset="0"/>
            </a:rPr>
            <a:t> the offer meets the resource shortfall for the requesting jurisdiction, they will sign the Section I to approve the mission for the resource, and ensure that the assisting party is identified in the Section I. </a:t>
          </a:r>
          <a:endParaRPr lang="en-US" sz="1100" i="0">
            <a:latin typeface="+mn-lt"/>
            <a:cs typeface="Arial" panose="020B0604020202020204" pitchFamily="34" charset="0"/>
          </a:endParaRPr>
        </a:p>
        <a:p>
          <a:pPr algn="l"/>
          <a:endParaRPr lang="en-US" sz="1100" baseline="0">
            <a:latin typeface="+mn-lt"/>
            <a:cs typeface="Arial" panose="020B0604020202020204" pitchFamily="34" charset="0"/>
          </a:endParaRPr>
        </a:p>
        <a:p>
          <a:pPr algn="l"/>
          <a:r>
            <a:rPr lang="en-US" sz="1200" b="1" i="0" baseline="0">
              <a:latin typeface="+mn-lt"/>
              <a:cs typeface="Arial" panose="020B0604020202020204" pitchFamily="34" charset="0"/>
            </a:rPr>
            <a:t>If you need additional assistance using the SMAA or the Form B, please e-mail mutualaid@em.myflorida.com.</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47095</xdr:colOff>
      <xdr:row>0</xdr:row>
      <xdr:rowOff>197902</xdr:rowOff>
    </xdr:from>
    <xdr:to>
      <xdr:col>0</xdr:col>
      <xdr:colOff>1019175</xdr:colOff>
      <xdr:row>2</xdr:row>
      <xdr:rowOff>19930</xdr:rowOff>
    </xdr:to>
    <xdr:pic>
      <xdr:nvPicPr>
        <xdr:cNvPr id="3" name="Picture 2">
          <a:extLst>
            <a:ext uri="{FF2B5EF4-FFF2-40B4-BE49-F238E27FC236}">
              <a16:creationId xmlns:a16="http://schemas.microsoft.com/office/drawing/2014/main" id="{39257175-EF15-4DD0-B43F-3FFE111C38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095" y="197902"/>
          <a:ext cx="972080" cy="907878"/>
        </a:xfrm>
        <a:prstGeom prst="rect">
          <a:avLst/>
        </a:prstGeom>
      </xdr:spPr>
    </xdr:pic>
    <xdr:clientData/>
  </xdr:twoCellAnchor>
  <xdr:twoCellAnchor editAs="oneCell">
    <xdr:from>
      <xdr:col>4</xdr:col>
      <xdr:colOff>1018156</xdr:colOff>
      <xdr:row>0</xdr:row>
      <xdr:rowOff>258758</xdr:rowOff>
    </xdr:from>
    <xdr:to>
      <xdr:col>5</xdr:col>
      <xdr:colOff>1150786</xdr:colOff>
      <xdr:row>2</xdr:row>
      <xdr:rowOff>2116</xdr:rowOff>
    </xdr:to>
    <xdr:pic>
      <xdr:nvPicPr>
        <xdr:cNvPr id="5" name="Picture 4">
          <a:extLst>
            <a:ext uri="{FF2B5EF4-FFF2-40B4-BE49-F238E27FC236}">
              <a16:creationId xmlns:a16="http://schemas.microsoft.com/office/drawing/2014/main" id="{7F41D87E-C0A9-430A-8919-CA0FBACDAFB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94956" y="258758"/>
          <a:ext cx="1208955" cy="8270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0</xdr:col>
      <xdr:colOff>1010180</xdr:colOff>
      <xdr:row>1</xdr:row>
      <xdr:rowOff>169690</xdr:rowOff>
    </xdr:to>
    <xdr:pic>
      <xdr:nvPicPr>
        <xdr:cNvPr id="6" name="Picture 5">
          <a:extLst>
            <a:ext uri="{FF2B5EF4-FFF2-40B4-BE49-F238E27FC236}">
              <a16:creationId xmlns:a16="http://schemas.microsoft.com/office/drawing/2014/main" id="{3ACF3BF0-02E1-406B-869D-F28C32038B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76200"/>
          <a:ext cx="972080" cy="918990"/>
        </a:xfrm>
        <a:prstGeom prst="rect">
          <a:avLst/>
        </a:prstGeom>
      </xdr:spPr>
    </xdr:pic>
    <xdr:clientData/>
  </xdr:twoCellAnchor>
  <xdr:twoCellAnchor editAs="oneCell">
    <xdr:from>
      <xdr:col>4</xdr:col>
      <xdr:colOff>894861</xdr:colOff>
      <xdr:row>0</xdr:row>
      <xdr:rowOff>141818</xdr:rowOff>
    </xdr:from>
    <xdr:to>
      <xdr:col>5</xdr:col>
      <xdr:colOff>1027491</xdr:colOff>
      <xdr:row>1</xdr:row>
      <xdr:rowOff>154521</xdr:rowOff>
    </xdr:to>
    <xdr:pic>
      <xdr:nvPicPr>
        <xdr:cNvPr id="7" name="Picture 6">
          <a:extLst>
            <a:ext uri="{FF2B5EF4-FFF2-40B4-BE49-F238E27FC236}">
              <a16:creationId xmlns:a16="http://schemas.microsoft.com/office/drawing/2014/main" id="{92EA9CC6-E08B-4671-A364-4C58D0FF1B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19211" y="141818"/>
          <a:ext cx="1208955" cy="8318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972080</xdr:colOff>
      <xdr:row>1</xdr:row>
      <xdr:rowOff>93490</xdr:rowOff>
    </xdr:to>
    <xdr:pic>
      <xdr:nvPicPr>
        <xdr:cNvPr id="4" name="Picture 3">
          <a:extLst>
            <a:ext uri="{FF2B5EF4-FFF2-40B4-BE49-F238E27FC236}">
              <a16:creationId xmlns:a16="http://schemas.microsoft.com/office/drawing/2014/main" id="{8AEF83E4-FFC9-4DAD-80C5-5DA54186F5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72080" cy="912640"/>
        </a:xfrm>
        <a:prstGeom prst="rect">
          <a:avLst/>
        </a:prstGeom>
      </xdr:spPr>
    </xdr:pic>
    <xdr:clientData/>
  </xdr:twoCellAnchor>
  <xdr:twoCellAnchor editAs="oneCell">
    <xdr:from>
      <xdr:col>7</xdr:col>
      <xdr:colOff>313836</xdr:colOff>
      <xdr:row>0</xdr:row>
      <xdr:rowOff>65618</xdr:rowOff>
    </xdr:from>
    <xdr:to>
      <xdr:col>8</xdr:col>
      <xdr:colOff>932241</xdr:colOff>
      <xdr:row>1</xdr:row>
      <xdr:rowOff>78321</xdr:rowOff>
    </xdr:to>
    <xdr:pic>
      <xdr:nvPicPr>
        <xdr:cNvPr id="5" name="Picture 4">
          <a:extLst>
            <a:ext uri="{FF2B5EF4-FFF2-40B4-BE49-F238E27FC236}">
              <a16:creationId xmlns:a16="http://schemas.microsoft.com/office/drawing/2014/main" id="{C919BD13-648D-4182-BCAB-3145C4380C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81111" y="65618"/>
          <a:ext cx="1208955" cy="8318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972080</xdr:colOff>
      <xdr:row>1</xdr:row>
      <xdr:rowOff>112540</xdr:rowOff>
    </xdr:to>
    <xdr:pic>
      <xdr:nvPicPr>
        <xdr:cNvPr id="6" name="Picture 5">
          <a:extLst>
            <a:ext uri="{FF2B5EF4-FFF2-40B4-BE49-F238E27FC236}">
              <a16:creationId xmlns:a16="http://schemas.microsoft.com/office/drawing/2014/main" id="{BAEF28A1-A7DF-4E43-8A77-C2EC20D2CB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
          <a:ext cx="972080" cy="912640"/>
        </a:xfrm>
        <a:prstGeom prst="rect">
          <a:avLst/>
        </a:prstGeom>
      </xdr:spPr>
    </xdr:pic>
    <xdr:clientData/>
  </xdr:twoCellAnchor>
  <xdr:twoCellAnchor editAs="oneCell">
    <xdr:from>
      <xdr:col>7</xdr:col>
      <xdr:colOff>209061</xdr:colOff>
      <xdr:row>0</xdr:row>
      <xdr:rowOff>84668</xdr:rowOff>
    </xdr:from>
    <xdr:to>
      <xdr:col>8</xdr:col>
      <xdr:colOff>941766</xdr:colOff>
      <xdr:row>1</xdr:row>
      <xdr:rowOff>97371</xdr:rowOff>
    </xdr:to>
    <xdr:pic>
      <xdr:nvPicPr>
        <xdr:cNvPr id="7" name="Picture 6">
          <a:extLst>
            <a:ext uri="{FF2B5EF4-FFF2-40B4-BE49-F238E27FC236}">
              <a16:creationId xmlns:a16="http://schemas.microsoft.com/office/drawing/2014/main" id="{26E4C1F4-FBA9-484F-A7CA-5AF921410C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81111" y="84668"/>
          <a:ext cx="1208955" cy="8318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0</xdr:col>
      <xdr:colOff>972080</xdr:colOff>
      <xdr:row>1</xdr:row>
      <xdr:rowOff>141115</xdr:rowOff>
    </xdr:to>
    <xdr:pic>
      <xdr:nvPicPr>
        <xdr:cNvPr id="6" name="Picture 5">
          <a:extLst>
            <a:ext uri="{FF2B5EF4-FFF2-40B4-BE49-F238E27FC236}">
              <a16:creationId xmlns:a16="http://schemas.microsoft.com/office/drawing/2014/main" id="{B7148DF7-AD3D-4B99-95CE-B3C9066D53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7625"/>
          <a:ext cx="972080" cy="912640"/>
        </a:xfrm>
        <a:prstGeom prst="rect">
          <a:avLst/>
        </a:prstGeom>
      </xdr:spPr>
    </xdr:pic>
    <xdr:clientData/>
  </xdr:twoCellAnchor>
  <xdr:twoCellAnchor editAs="oneCell">
    <xdr:from>
      <xdr:col>6</xdr:col>
      <xdr:colOff>142386</xdr:colOff>
      <xdr:row>0</xdr:row>
      <xdr:rowOff>113243</xdr:rowOff>
    </xdr:from>
    <xdr:to>
      <xdr:col>7</xdr:col>
      <xdr:colOff>760791</xdr:colOff>
      <xdr:row>1</xdr:row>
      <xdr:rowOff>125946</xdr:rowOff>
    </xdr:to>
    <xdr:pic>
      <xdr:nvPicPr>
        <xdr:cNvPr id="7" name="Picture 6">
          <a:extLst>
            <a:ext uri="{FF2B5EF4-FFF2-40B4-BE49-F238E27FC236}">
              <a16:creationId xmlns:a16="http://schemas.microsoft.com/office/drawing/2014/main" id="{FA394533-E5F7-467F-9C9E-7A37AA834A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81111" y="113243"/>
          <a:ext cx="1208955" cy="8318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0</xdr:col>
      <xdr:colOff>972080</xdr:colOff>
      <xdr:row>1</xdr:row>
      <xdr:rowOff>122065</xdr:rowOff>
    </xdr:to>
    <xdr:pic>
      <xdr:nvPicPr>
        <xdr:cNvPr id="4" name="Picture 3">
          <a:extLst>
            <a:ext uri="{FF2B5EF4-FFF2-40B4-BE49-F238E27FC236}">
              <a16:creationId xmlns:a16="http://schemas.microsoft.com/office/drawing/2014/main" id="{C1A21BDB-BF75-401C-B31C-7329491D8E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8575"/>
          <a:ext cx="972080" cy="912640"/>
        </a:xfrm>
        <a:prstGeom prst="rect">
          <a:avLst/>
        </a:prstGeom>
      </xdr:spPr>
    </xdr:pic>
    <xdr:clientData/>
  </xdr:twoCellAnchor>
  <xdr:twoCellAnchor editAs="oneCell">
    <xdr:from>
      <xdr:col>6</xdr:col>
      <xdr:colOff>132861</xdr:colOff>
      <xdr:row>0</xdr:row>
      <xdr:rowOff>94193</xdr:rowOff>
    </xdr:from>
    <xdr:to>
      <xdr:col>7</xdr:col>
      <xdr:colOff>751266</xdr:colOff>
      <xdr:row>1</xdr:row>
      <xdr:rowOff>106896</xdr:rowOff>
    </xdr:to>
    <xdr:pic>
      <xdr:nvPicPr>
        <xdr:cNvPr id="5" name="Picture 4">
          <a:extLst>
            <a:ext uri="{FF2B5EF4-FFF2-40B4-BE49-F238E27FC236}">
              <a16:creationId xmlns:a16="http://schemas.microsoft.com/office/drawing/2014/main" id="{ACE74981-C76B-47EF-B1E6-E6420929699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81111" y="94193"/>
          <a:ext cx="1208955" cy="8318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n.wikipedia.org/wiki/EcoBoo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view="pageBreakPreview" zoomScale="60" zoomScaleNormal="115" workbookViewId="0">
      <selection activeCell="A17" sqref="A17:XFD17"/>
    </sheetView>
  </sheetViews>
  <sheetFormatPr defaultRowHeight="14.25" x14ac:dyDescent="0.45"/>
  <sheetData/>
  <pageMargins left="0.7" right="0.7" top="0.75" bottom="0.75" header="0.3" footer="0.3"/>
  <pageSetup scale="55"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G88"/>
  <sheetViews>
    <sheetView view="pageBreakPreview" zoomScale="90" zoomScaleNormal="85" zoomScaleSheetLayoutView="90" zoomScalePageLayoutView="55" workbookViewId="0">
      <selection activeCell="C57" activeCellId="4" sqref="C39:D39 C43 C49 C53 C57"/>
    </sheetView>
  </sheetViews>
  <sheetFormatPr defaultRowHeight="14.25" x14ac:dyDescent="0.45"/>
  <cols>
    <col min="1" max="1" width="15.59765625" customWidth="1"/>
    <col min="2" max="2" width="15" customWidth="1"/>
    <col min="3" max="3" width="22.46484375" customWidth="1"/>
    <col min="4" max="5" width="15" customWidth="1"/>
    <col min="6" max="6" width="18.86328125" customWidth="1"/>
    <col min="7" max="7" width="22" customWidth="1"/>
  </cols>
  <sheetData>
    <row r="1" spans="1:7" ht="64.5" customHeight="1" x14ac:dyDescent="0.45">
      <c r="A1" s="161" t="s">
        <v>1</v>
      </c>
      <c r="B1" s="161"/>
      <c r="C1" s="161"/>
      <c r="D1" s="161"/>
      <c r="E1" s="161"/>
      <c r="F1" s="161"/>
    </row>
    <row r="2" spans="1:7" ht="21" x14ac:dyDescent="0.65">
      <c r="A2" s="162" t="s">
        <v>0</v>
      </c>
      <c r="B2" s="162"/>
      <c r="C2" s="162"/>
      <c r="D2" s="162"/>
      <c r="E2" s="162"/>
      <c r="F2" s="162"/>
    </row>
    <row r="3" spans="1:7" ht="21" x14ac:dyDescent="0.65">
      <c r="A3" s="162" t="s">
        <v>2</v>
      </c>
      <c r="B3" s="162"/>
      <c r="C3" s="162"/>
      <c r="D3" s="162"/>
      <c r="E3" s="162"/>
      <c r="F3" s="162"/>
    </row>
    <row r="4" spans="1:7" ht="37.5" customHeight="1" x14ac:dyDescent="0.45">
      <c r="A4" s="169" t="s">
        <v>1627</v>
      </c>
      <c r="B4" s="169"/>
      <c r="C4" s="169"/>
      <c r="D4" s="169"/>
      <c r="E4" s="169"/>
      <c r="F4" s="169"/>
    </row>
    <row r="5" spans="1:7" ht="18" x14ac:dyDescent="0.55000000000000004">
      <c r="A5" s="167" t="s">
        <v>34</v>
      </c>
      <c r="B5" s="167"/>
      <c r="C5" s="167"/>
      <c r="D5" s="167"/>
      <c r="E5" s="167"/>
      <c r="F5" s="167"/>
    </row>
    <row r="6" spans="1:7" ht="15.75" x14ac:dyDescent="0.5">
      <c r="A6" s="1"/>
      <c r="B6" s="3"/>
      <c r="C6" s="3"/>
      <c r="D6" s="1"/>
      <c r="E6" s="75"/>
      <c r="F6" s="75"/>
    </row>
    <row r="7" spans="1:7" ht="15.75" x14ac:dyDescent="0.5">
      <c r="A7" s="17" t="s">
        <v>1621</v>
      </c>
      <c r="B7" s="172"/>
      <c r="C7" s="172"/>
      <c r="D7" s="17" t="s">
        <v>4</v>
      </c>
      <c r="E7" s="164"/>
      <c r="F7" s="164"/>
    </row>
    <row r="8" spans="1:7" ht="15.75" x14ac:dyDescent="0.5">
      <c r="A8" s="1"/>
      <c r="B8" s="1"/>
      <c r="C8" s="1"/>
      <c r="D8" s="1"/>
      <c r="E8" s="1"/>
      <c r="F8" s="1"/>
    </row>
    <row r="9" spans="1:7" ht="15.75" x14ac:dyDescent="0.5">
      <c r="A9" s="17" t="s">
        <v>5</v>
      </c>
      <c r="B9" s="164"/>
      <c r="C9" s="164"/>
      <c r="D9" s="17" t="s">
        <v>17</v>
      </c>
      <c r="E9" s="164"/>
      <c r="F9" s="164"/>
      <c r="G9" s="2"/>
    </row>
    <row r="10" spans="1:7" ht="15.75" x14ac:dyDescent="0.5">
      <c r="A10" s="1"/>
      <c r="B10" s="1"/>
      <c r="C10" s="1"/>
      <c r="D10" s="1"/>
      <c r="E10" s="1"/>
      <c r="F10" s="1"/>
    </row>
    <row r="11" spans="1:7" ht="15.75" x14ac:dyDescent="0.5">
      <c r="A11" s="17" t="s">
        <v>1622</v>
      </c>
      <c r="B11" s="172"/>
      <c r="C11" s="172"/>
      <c r="D11" s="17" t="s">
        <v>10</v>
      </c>
      <c r="E11" s="164"/>
      <c r="F11" s="164"/>
      <c r="G11" s="1"/>
    </row>
    <row r="12" spans="1:7" ht="15.75" x14ac:dyDescent="0.5">
      <c r="A12" s="1"/>
      <c r="B12" s="1"/>
      <c r="C12" s="1"/>
      <c r="D12" s="1"/>
      <c r="E12" s="1"/>
      <c r="F12" s="1"/>
    </row>
    <row r="13" spans="1:7" ht="15.75" x14ac:dyDescent="0.5">
      <c r="A13" s="165" t="s">
        <v>47</v>
      </c>
      <c r="B13" s="165"/>
      <c r="C13" s="165"/>
      <c r="D13" s="165"/>
      <c r="E13" s="165"/>
      <c r="F13" s="165"/>
      <c r="G13" s="1"/>
    </row>
    <row r="14" spans="1:7" ht="15.75" x14ac:dyDescent="0.5">
      <c r="A14" s="17" t="s">
        <v>6</v>
      </c>
      <c r="B14" s="170"/>
      <c r="C14" s="170"/>
      <c r="D14" s="17" t="s">
        <v>7</v>
      </c>
      <c r="E14" s="164"/>
      <c r="F14" s="164"/>
    </row>
    <row r="16" spans="1:7" ht="15.75" x14ac:dyDescent="0.5">
      <c r="A16" s="17" t="s">
        <v>8</v>
      </c>
      <c r="B16" s="164"/>
      <c r="C16" s="164"/>
      <c r="D16" s="17" t="s">
        <v>9</v>
      </c>
      <c r="E16" s="164"/>
      <c r="F16" s="164"/>
    </row>
    <row r="17" spans="1:6" ht="15.75" x14ac:dyDescent="0.5">
      <c r="A17" s="1"/>
      <c r="B17" s="1"/>
      <c r="C17" s="1"/>
      <c r="D17" s="1"/>
      <c r="E17" s="1"/>
      <c r="F17" s="1"/>
    </row>
    <row r="18" spans="1:6" ht="15.75" x14ac:dyDescent="0.5">
      <c r="A18" s="165" t="s">
        <v>13</v>
      </c>
      <c r="B18" s="165"/>
      <c r="C18" s="165"/>
      <c r="D18" s="1"/>
      <c r="E18" s="1"/>
      <c r="F18" s="1"/>
    </row>
    <row r="19" spans="1:6" ht="15.75" x14ac:dyDescent="0.5">
      <c r="A19" s="17" t="s">
        <v>11</v>
      </c>
      <c r="B19" s="164"/>
      <c r="C19" s="164"/>
      <c r="D19" s="17" t="s">
        <v>12</v>
      </c>
      <c r="E19" s="164"/>
      <c r="F19" s="164"/>
    </row>
    <row r="20" spans="1:6" ht="15.75" x14ac:dyDescent="0.5">
      <c r="A20" s="1"/>
      <c r="B20" s="1"/>
      <c r="C20" s="1"/>
      <c r="D20" s="1"/>
      <c r="E20" s="1"/>
      <c r="F20" s="1"/>
    </row>
    <row r="21" spans="1:6" ht="31.5" x14ac:dyDescent="0.5">
      <c r="A21" s="19" t="s">
        <v>16</v>
      </c>
      <c r="B21" s="171"/>
      <c r="C21" s="171"/>
      <c r="D21" s="18" t="s">
        <v>14</v>
      </c>
      <c r="E21" s="171"/>
      <c r="F21" s="171"/>
    </row>
    <row r="22" spans="1:6" ht="15.75" x14ac:dyDescent="0.5">
      <c r="A22" s="17" t="s">
        <v>15</v>
      </c>
      <c r="B22" s="164"/>
      <c r="C22" s="164"/>
      <c r="D22" s="17" t="s">
        <v>18</v>
      </c>
      <c r="E22" s="164"/>
      <c r="F22" s="164"/>
    </row>
    <row r="23" spans="1:6" ht="15.75" x14ac:dyDescent="0.5">
      <c r="A23" s="1"/>
      <c r="B23" s="1"/>
      <c r="C23" s="1"/>
      <c r="D23" s="1"/>
      <c r="E23" s="1"/>
      <c r="F23" s="1"/>
    </row>
    <row r="24" spans="1:6" ht="18" x14ac:dyDescent="0.55000000000000004">
      <c r="A24" s="167" t="s">
        <v>35</v>
      </c>
      <c r="B24" s="167"/>
      <c r="C24" s="167"/>
      <c r="D24" s="167"/>
      <c r="E24" s="167"/>
      <c r="F24" s="167"/>
    </row>
    <row r="25" spans="1:6" ht="15.75" x14ac:dyDescent="0.5">
      <c r="A25" s="1"/>
      <c r="B25" s="1"/>
      <c r="C25" s="1"/>
      <c r="D25" s="1"/>
      <c r="E25" s="1"/>
      <c r="F25" s="1"/>
    </row>
    <row r="26" spans="1:6" ht="15.75" x14ac:dyDescent="0.5">
      <c r="A26" s="165" t="s">
        <v>19</v>
      </c>
      <c r="B26" s="165"/>
      <c r="C26" s="1"/>
      <c r="D26" s="1"/>
      <c r="E26" s="1"/>
      <c r="F26" s="1"/>
    </row>
    <row r="27" spans="1:6" ht="15.75" customHeight="1" x14ac:dyDescent="0.45">
      <c r="A27" s="173"/>
      <c r="B27" s="173"/>
      <c r="C27" s="173"/>
      <c r="D27" s="173"/>
      <c r="E27" s="173"/>
      <c r="F27" s="173"/>
    </row>
    <row r="28" spans="1:6" ht="15.75" customHeight="1" x14ac:dyDescent="0.45">
      <c r="A28" s="173"/>
      <c r="B28" s="173"/>
      <c r="C28" s="173"/>
      <c r="D28" s="173"/>
      <c r="E28" s="173"/>
      <c r="F28" s="173"/>
    </row>
    <row r="29" spans="1:6" ht="15.75" customHeight="1" x14ac:dyDescent="0.45">
      <c r="A29" s="173"/>
      <c r="B29" s="173"/>
      <c r="C29" s="173"/>
      <c r="D29" s="173"/>
      <c r="E29" s="173"/>
      <c r="F29" s="173"/>
    </row>
    <row r="30" spans="1:6" ht="15.75" customHeight="1" x14ac:dyDescent="0.45">
      <c r="A30" s="173"/>
      <c r="B30" s="173"/>
      <c r="C30" s="173"/>
      <c r="D30" s="173"/>
      <c r="E30" s="173"/>
      <c r="F30" s="173"/>
    </row>
    <row r="31" spans="1:6" ht="15.75" x14ac:dyDescent="0.5">
      <c r="B31" s="1"/>
      <c r="C31" s="1"/>
      <c r="D31" s="1"/>
      <c r="E31" s="1"/>
      <c r="F31" s="1"/>
    </row>
    <row r="32" spans="1:6" ht="15.75" x14ac:dyDescent="0.5">
      <c r="A32" s="1" t="s">
        <v>26</v>
      </c>
      <c r="B32" s="1"/>
      <c r="C32" s="1"/>
      <c r="D32" s="1"/>
      <c r="E32" s="1"/>
      <c r="F32" s="1"/>
    </row>
    <row r="33" spans="1:6" ht="15.75" customHeight="1" x14ac:dyDescent="0.45">
      <c r="A33" s="173"/>
      <c r="B33" s="173"/>
      <c r="C33" s="173"/>
      <c r="D33" s="173"/>
      <c r="E33" s="173"/>
      <c r="F33" s="173"/>
    </row>
    <row r="34" spans="1:6" ht="15.75" customHeight="1" x14ac:dyDescent="0.45">
      <c r="A34" s="173"/>
      <c r="B34" s="173"/>
      <c r="C34" s="173"/>
      <c r="D34" s="173"/>
      <c r="E34" s="173"/>
      <c r="F34" s="173"/>
    </row>
    <row r="35" spans="1:6" ht="15.75" customHeight="1" x14ac:dyDescent="0.45">
      <c r="A35" s="173"/>
      <c r="B35" s="173"/>
      <c r="C35" s="173"/>
      <c r="D35" s="173"/>
      <c r="E35" s="173"/>
      <c r="F35" s="173"/>
    </row>
    <row r="36" spans="1:6" ht="15.75" customHeight="1" x14ac:dyDescent="0.45">
      <c r="A36" s="173"/>
      <c r="B36" s="173"/>
      <c r="C36" s="173"/>
      <c r="D36" s="173"/>
      <c r="E36" s="173"/>
      <c r="F36" s="173"/>
    </row>
    <row r="37" spans="1:6" ht="18" x14ac:dyDescent="0.55000000000000004">
      <c r="A37" s="167" t="s">
        <v>36</v>
      </c>
      <c r="B37" s="167"/>
      <c r="C37" s="167"/>
      <c r="D37" s="167"/>
      <c r="E37" s="167"/>
      <c r="F37" s="167"/>
    </row>
    <row r="38" spans="1:6" ht="15.75" x14ac:dyDescent="0.5">
      <c r="A38" s="1"/>
      <c r="B38" s="1"/>
      <c r="C38" s="1"/>
      <c r="D38" s="1"/>
      <c r="E38" s="1"/>
      <c r="F38" s="1"/>
    </row>
    <row r="39" spans="1:6" ht="15.75" x14ac:dyDescent="0.5">
      <c r="A39" s="1" t="s">
        <v>20</v>
      </c>
      <c r="B39" s="1"/>
      <c r="C39" s="278"/>
      <c r="D39" s="278"/>
      <c r="E39" s="1"/>
      <c r="F39" s="1"/>
    </row>
    <row r="40" spans="1:6" ht="15.75" x14ac:dyDescent="0.5">
      <c r="A40" s="19" t="s">
        <v>21</v>
      </c>
      <c r="B40" s="174"/>
      <c r="C40" s="174"/>
      <c r="D40" s="174"/>
      <c r="E40" s="174"/>
      <c r="F40" s="174"/>
    </row>
    <row r="41" spans="1:6" ht="15.75" x14ac:dyDescent="0.5">
      <c r="A41" s="4"/>
      <c r="B41" s="174"/>
      <c r="C41" s="174"/>
      <c r="D41" s="174"/>
      <c r="E41" s="174"/>
      <c r="F41" s="174"/>
    </row>
    <row r="42" spans="1:6" ht="15.75" x14ac:dyDescent="0.5">
      <c r="A42" s="1"/>
      <c r="B42" s="1"/>
      <c r="C42" s="1"/>
      <c r="D42" s="1"/>
      <c r="E42" s="1"/>
      <c r="F42" s="1"/>
    </row>
    <row r="43" spans="1:6" ht="15.75" x14ac:dyDescent="0.5">
      <c r="A43" s="1" t="s">
        <v>31</v>
      </c>
      <c r="B43" s="1"/>
      <c r="C43" s="279"/>
      <c r="D43" s="1" t="s">
        <v>30</v>
      </c>
      <c r="E43" s="1"/>
      <c r="F43" s="1"/>
    </row>
    <row r="44" spans="1:6" ht="15.75" x14ac:dyDescent="0.5">
      <c r="A44" s="17" t="s">
        <v>21</v>
      </c>
      <c r="B44" s="166"/>
      <c r="C44" s="166"/>
      <c r="D44" s="166"/>
      <c r="E44" s="166"/>
      <c r="F44" s="166"/>
    </row>
    <row r="45" spans="1:6" ht="15.75" x14ac:dyDescent="0.5">
      <c r="A45" s="1"/>
      <c r="B45" s="166"/>
      <c r="C45" s="166"/>
      <c r="D45" s="166"/>
      <c r="E45" s="166"/>
      <c r="F45" s="166"/>
    </row>
    <row r="46" spans="1:6" ht="15.75" x14ac:dyDescent="0.5">
      <c r="A46" s="1"/>
      <c r="B46" s="1"/>
      <c r="C46" s="1"/>
      <c r="D46" s="1"/>
      <c r="E46" s="1"/>
      <c r="F46" s="1"/>
    </row>
    <row r="47" spans="1:6" ht="18" x14ac:dyDescent="0.55000000000000004">
      <c r="A47" s="167" t="s">
        <v>42</v>
      </c>
      <c r="B47" s="167"/>
      <c r="C47" s="167"/>
      <c r="D47" s="167"/>
      <c r="E47" s="167"/>
      <c r="F47" s="167"/>
    </row>
    <row r="48" spans="1:6" ht="15.75" x14ac:dyDescent="0.5">
      <c r="A48" s="1"/>
      <c r="B48" s="1"/>
      <c r="C48" s="1"/>
      <c r="D48" s="1"/>
      <c r="E48" s="1"/>
      <c r="F48" s="1"/>
    </row>
    <row r="49" spans="1:6" ht="15.75" x14ac:dyDescent="0.5">
      <c r="A49" s="1" t="s">
        <v>28</v>
      </c>
      <c r="B49" s="1"/>
      <c r="C49" s="279"/>
      <c r="D49" s="1" t="s">
        <v>122</v>
      </c>
      <c r="E49" s="1"/>
      <c r="F49" s="1"/>
    </row>
    <row r="50" spans="1:6" ht="15.75" x14ac:dyDescent="0.5">
      <c r="A50" s="17" t="s">
        <v>21</v>
      </c>
      <c r="B50" s="166"/>
      <c r="C50" s="166"/>
      <c r="D50" s="166"/>
      <c r="E50" s="166"/>
      <c r="F50" s="166"/>
    </row>
    <row r="51" spans="1:6" ht="15.75" x14ac:dyDescent="0.5">
      <c r="A51" s="1"/>
      <c r="B51" s="166"/>
      <c r="C51" s="166"/>
      <c r="D51" s="166"/>
      <c r="E51" s="166"/>
      <c r="F51" s="166"/>
    </row>
    <row r="52" spans="1:6" ht="15.75" x14ac:dyDescent="0.5">
      <c r="A52" s="1"/>
      <c r="B52" s="1"/>
      <c r="C52" s="1"/>
      <c r="D52" s="1"/>
      <c r="E52" s="1"/>
      <c r="F52" s="1"/>
    </row>
    <row r="53" spans="1:6" ht="15.75" x14ac:dyDescent="0.5">
      <c r="A53" s="1" t="s">
        <v>71</v>
      </c>
      <c r="B53" s="1"/>
      <c r="C53" s="279"/>
      <c r="D53" s="1" t="s">
        <v>100</v>
      </c>
      <c r="E53" s="1"/>
      <c r="F53" s="1"/>
    </row>
    <row r="54" spans="1:6" ht="15.75" x14ac:dyDescent="0.5">
      <c r="A54" s="17" t="s">
        <v>21</v>
      </c>
      <c r="B54" s="166"/>
      <c r="C54" s="166"/>
      <c r="D54" s="166"/>
      <c r="E54" s="166"/>
      <c r="F54" s="166"/>
    </row>
    <row r="55" spans="1:6" ht="15.75" x14ac:dyDescent="0.5">
      <c r="A55" s="1"/>
      <c r="B55" s="166"/>
      <c r="C55" s="166"/>
      <c r="D55" s="166"/>
      <c r="E55" s="166"/>
      <c r="F55" s="166"/>
    </row>
    <row r="56" spans="1:6" ht="15.75" x14ac:dyDescent="0.5">
      <c r="A56" s="1"/>
      <c r="B56" s="1"/>
      <c r="C56" s="1"/>
      <c r="D56" s="1"/>
      <c r="E56" s="1"/>
      <c r="F56" s="1"/>
    </row>
    <row r="57" spans="1:6" ht="15.75" x14ac:dyDescent="0.5">
      <c r="A57" s="1" t="s">
        <v>29</v>
      </c>
      <c r="B57" s="1"/>
      <c r="C57" s="279"/>
      <c r="D57" s="1" t="s">
        <v>101</v>
      </c>
      <c r="E57" s="1"/>
      <c r="F57" s="1"/>
    </row>
    <row r="58" spans="1:6" ht="15.75" x14ac:dyDescent="0.5">
      <c r="A58" s="17" t="s">
        <v>21</v>
      </c>
      <c r="B58" s="166"/>
      <c r="C58" s="166"/>
      <c r="D58" s="166"/>
      <c r="E58" s="166"/>
      <c r="F58" s="166"/>
    </row>
    <row r="59" spans="1:6" ht="15.75" x14ac:dyDescent="0.5">
      <c r="A59" s="1"/>
      <c r="B59" s="166"/>
      <c r="C59" s="166"/>
      <c r="D59" s="166"/>
      <c r="E59" s="166"/>
      <c r="F59" s="166"/>
    </row>
    <row r="60" spans="1:6" ht="15.75" x14ac:dyDescent="0.5">
      <c r="A60" s="1"/>
      <c r="B60" s="1"/>
      <c r="C60" s="1"/>
      <c r="D60" s="1"/>
      <c r="E60" s="1"/>
      <c r="F60" s="1"/>
    </row>
    <row r="61" spans="1:6" ht="15.75" x14ac:dyDescent="0.5">
      <c r="A61" s="1" t="s">
        <v>27</v>
      </c>
      <c r="B61" s="1"/>
      <c r="C61" s="1"/>
      <c r="D61" s="1"/>
      <c r="E61" s="1"/>
      <c r="F61" s="1"/>
    </row>
    <row r="62" spans="1:6" ht="15.75" customHeight="1" x14ac:dyDescent="0.45">
      <c r="A62" s="166"/>
      <c r="B62" s="166"/>
      <c r="C62" s="166"/>
      <c r="D62" s="166"/>
      <c r="E62" s="166"/>
      <c r="F62" s="166"/>
    </row>
    <row r="63" spans="1:6" ht="15.75" customHeight="1" x14ac:dyDescent="0.45">
      <c r="A63" s="166"/>
      <c r="B63" s="166"/>
      <c r="C63" s="166"/>
      <c r="D63" s="166"/>
      <c r="E63" s="166"/>
      <c r="F63" s="166"/>
    </row>
    <row r="64" spans="1:6" ht="15.75" customHeight="1" x14ac:dyDescent="0.45">
      <c r="A64" s="166"/>
      <c r="B64" s="166"/>
      <c r="C64" s="166"/>
      <c r="D64" s="166"/>
      <c r="E64" s="166"/>
      <c r="F64" s="166"/>
    </row>
    <row r="65" spans="1:6" x14ac:dyDescent="0.45">
      <c r="A65" s="166"/>
      <c r="B65" s="166"/>
      <c r="C65" s="166"/>
      <c r="D65" s="166"/>
      <c r="E65" s="166"/>
      <c r="F65" s="166"/>
    </row>
    <row r="66" spans="1:6" ht="15.75" customHeight="1" x14ac:dyDescent="0.45">
      <c r="A66" s="166"/>
      <c r="B66" s="166"/>
      <c r="C66" s="166"/>
      <c r="D66" s="166"/>
      <c r="E66" s="166"/>
      <c r="F66" s="166"/>
    </row>
    <row r="67" spans="1:6" ht="15.75" customHeight="1" x14ac:dyDescent="0.45">
      <c r="A67" s="166"/>
      <c r="B67" s="166"/>
      <c r="C67" s="166"/>
      <c r="D67" s="166"/>
      <c r="E67" s="166"/>
      <c r="F67" s="166"/>
    </row>
    <row r="68" spans="1:6" ht="15.75" customHeight="1" x14ac:dyDescent="0.45">
      <c r="A68" s="166"/>
      <c r="B68" s="166"/>
      <c r="C68" s="166"/>
      <c r="D68" s="166"/>
      <c r="E68" s="166"/>
      <c r="F68" s="166"/>
    </row>
    <row r="70" spans="1:6" ht="18" x14ac:dyDescent="0.55000000000000004">
      <c r="A70" s="167" t="s">
        <v>22</v>
      </c>
      <c r="B70" s="167"/>
      <c r="C70" s="167"/>
      <c r="D70" s="167"/>
      <c r="E70" s="167"/>
      <c r="F70" s="167"/>
    </row>
    <row r="71" spans="1:6" ht="15.75" x14ac:dyDescent="0.5">
      <c r="A71" s="1"/>
      <c r="B71" s="1"/>
      <c r="C71" s="1"/>
      <c r="D71" s="1"/>
      <c r="E71" s="1"/>
      <c r="F71" s="1"/>
    </row>
    <row r="72" spans="1:6" ht="15.75" x14ac:dyDescent="0.5">
      <c r="A72" s="17" t="s">
        <v>6</v>
      </c>
      <c r="B72" s="168"/>
      <c r="C72" s="168"/>
      <c r="D72" s="17" t="s">
        <v>23</v>
      </c>
      <c r="E72" s="164"/>
      <c r="F72" s="164"/>
    </row>
    <row r="73" spans="1:6" ht="15.75" x14ac:dyDescent="0.5">
      <c r="A73" s="1"/>
      <c r="B73" s="1"/>
      <c r="C73" s="1"/>
      <c r="D73" s="1"/>
      <c r="E73" s="1"/>
      <c r="F73" s="1"/>
    </row>
    <row r="74" spans="1:6" ht="15.75" x14ac:dyDescent="0.5">
      <c r="A74" s="17" t="s">
        <v>25</v>
      </c>
      <c r="B74" s="163"/>
      <c r="C74" s="163"/>
      <c r="D74" s="163"/>
      <c r="E74" s="163"/>
      <c r="F74" s="163"/>
    </row>
    <row r="76" spans="1:6" ht="15.75" x14ac:dyDescent="0.5">
      <c r="A76" s="17" t="s">
        <v>24</v>
      </c>
      <c r="B76" s="163"/>
      <c r="C76" s="163"/>
      <c r="D76" s="1"/>
      <c r="E76" s="1"/>
      <c r="F76" s="1"/>
    </row>
    <row r="77" spans="1:6" ht="15.75" x14ac:dyDescent="0.5">
      <c r="B77" s="1"/>
      <c r="D77" s="1"/>
      <c r="E77" s="1"/>
      <c r="F77" s="1"/>
    </row>
    <row r="80" spans="1:6" ht="15.75" x14ac:dyDescent="0.5">
      <c r="E80" s="1"/>
      <c r="F80" s="1"/>
    </row>
    <row r="81" spans="1:6" ht="15.75" hidden="1" x14ac:dyDescent="0.5">
      <c r="A81" t="s">
        <v>32</v>
      </c>
      <c r="B81" s="1" t="s">
        <v>41</v>
      </c>
      <c r="C81" t="s">
        <v>38</v>
      </c>
      <c r="D81" t="s">
        <v>43</v>
      </c>
      <c r="E81" s="1"/>
      <c r="F81" s="1"/>
    </row>
    <row r="82" spans="1:6" ht="15.75" hidden="1" x14ac:dyDescent="0.5">
      <c r="A82" s="1" t="s">
        <v>33</v>
      </c>
      <c r="B82" s="1" t="s">
        <v>37</v>
      </c>
      <c r="C82" s="1" t="s">
        <v>39</v>
      </c>
      <c r="D82" s="1" t="s">
        <v>44</v>
      </c>
      <c r="E82" s="1"/>
      <c r="F82" s="1"/>
    </row>
    <row r="83" spans="1:6" ht="15.75" hidden="1" x14ac:dyDescent="0.5">
      <c r="B83" s="1"/>
      <c r="C83" t="s">
        <v>40</v>
      </c>
      <c r="D83" s="1" t="s">
        <v>45</v>
      </c>
      <c r="E83" s="1"/>
      <c r="F83" s="1"/>
    </row>
    <row r="84" spans="1:6" ht="15.75" hidden="1" x14ac:dyDescent="0.5">
      <c r="A84" s="1"/>
      <c r="B84" s="1"/>
      <c r="C84" s="1"/>
      <c r="D84" s="1" t="s">
        <v>46</v>
      </c>
      <c r="E84" s="1"/>
    </row>
    <row r="85" spans="1:6" ht="15.75" x14ac:dyDescent="0.5">
      <c r="A85" s="1"/>
      <c r="B85" s="1"/>
      <c r="C85" s="1"/>
      <c r="D85" s="1"/>
      <c r="E85" s="1"/>
      <c r="F85" s="1"/>
    </row>
    <row r="86" spans="1:6" ht="15.75" x14ac:dyDescent="0.5">
      <c r="A86" s="1"/>
      <c r="B86" s="1"/>
      <c r="C86" s="1"/>
      <c r="D86" s="1"/>
      <c r="E86" s="1"/>
      <c r="F86" s="1"/>
    </row>
    <row r="87" spans="1:6" ht="15.75" x14ac:dyDescent="0.5">
      <c r="A87" s="1"/>
      <c r="B87" s="1"/>
      <c r="C87" s="1"/>
      <c r="D87" s="1"/>
      <c r="E87" s="1"/>
      <c r="F87" s="1"/>
    </row>
    <row r="88" spans="1:6" ht="15.75" x14ac:dyDescent="0.5">
      <c r="A88" s="1"/>
      <c r="B88" s="1"/>
      <c r="C88" s="1"/>
      <c r="D88" s="1"/>
      <c r="E88" s="1"/>
      <c r="F88" s="1"/>
    </row>
  </sheetData>
  <sheetProtection algorithmName="SHA-512" hashValue="iPuuErmkG0HWCP5yUsChcMSyc+e+u33N0k9iHgWxIUfsjm/7gdGxsgniw4C8pGxmAblTI9hzY3B2eLPLLy8PXw==" saltValue="y1//+hakXxp78EGFjxnVHQ==" spinCount="100000" sheet="1" objects="1" scenarios="1" selectLockedCells="1"/>
  <mergeCells count="41">
    <mergeCell ref="E72:F72"/>
    <mergeCell ref="E7:F7"/>
    <mergeCell ref="B9:C9"/>
    <mergeCell ref="B11:C11"/>
    <mergeCell ref="A37:F37"/>
    <mergeCell ref="A27:F30"/>
    <mergeCell ref="A33:F36"/>
    <mergeCell ref="A26:B26"/>
    <mergeCell ref="B40:F41"/>
    <mergeCell ref="B44:F45"/>
    <mergeCell ref="A62:F68"/>
    <mergeCell ref="A4:F4"/>
    <mergeCell ref="A5:F5"/>
    <mergeCell ref="A24:F24"/>
    <mergeCell ref="E9:F9"/>
    <mergeCell ref="B14:C14"/>
    <mergeCell ref="E14:F14"/>
    <mergeCell ref="E16:F16"/>
    <mergeCell ref="B16:C16"/>
    <mergeCell ref="B19:C19"/>
    <mergeCell ref="E21:F21"/>
    <mergeCell ref="E19:F19"/>
    <mergeCell ref="A18:C18"/>
    <mergeCell ref="B21:C21"/>
    <mergeCell ref="B7:C7"/>
    <mergeCell ref="A1:F1"/>
    <mergeCell ref="A2:F2"/>
    <mergeCell ref="A3:F3"/>
    <mergeCell ref="B76:C76"/>
    <mergeCell ref="B74:F74"/>
    <mergeCell ref="E11:F11"/>
    <mergeCell ref="C39:D39"/>
    <mergeCell ref="B22:C22"/>
    <mergeCell ref="E22:F22"/>
    <mergeCell ref="A13:F13"/>
    <mergeCell ref="B50:F51"/>
    <mergeCell ref="B54:F55"/>
    <mergeCell ref="B58:F59"/>
    <mergeCell ref="A47:F47"/>
    <mergeCell ref="B72:C72"/>
    <mergeCell ref="A70:F70"/>
  </mergeCells>
  <dataValidations count="4">
    <dataValidation type="list" allowBlank="1" showInputMessage="1" showErrorMessage="1" sqref="E9:F9" xr:uid="{00000000-0002-0000-0100-000000000000}">
      <formula1>$B$80:$B$82</formula1>
    </dataValidation>
    <dataValidation type="list" allowBlank="1" showInputMessage="1" showErrorMessage="1" sqref="E11:F11" xr:uid="{00000000-0002-0000-0100-000001000000}">
      <formula1>$C$80:$C$83</formula1>
    </dataValidation>
    <dataValidation type="list" allowBlank="1" showInputMessage="1" showErrorMessage="1" sqref="C39:D39" xr:uid="{00000000-0002-0000-0100-000002000000}">
      <formula1>$D$80:$D$84</formula1>
    </dataValidation>
    <dataValidation type="list" allowBlank="1" showInputMessage="1" showErrorMessage="1" sqref="C43 C57 C53 C49" xr:uid="{00000000-0002-0000-0100-000003000000}">
      <formula1>$A$80:$A$82</formula1>
    </dataValidation>
  </dataValidations>
  <pageMargins left="0.25" right="0.25" top="0.75" bottom="0.75" header="0.3" footer="0.3"/>
  <pageSetup fitToHeight="0" orientation="portrait" r:id="rId1"/>
  <headerFooter>
    <oddFooter>&amp;LSMAA Form B - Section 1</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84"/>
  <sheetViews>
    <sheetView view="pageBreakPreview" zoomScale="85" zoomScaleNormal="100" zoomScaleSheetLayoutView="85" workbookViewId="0">
      <selection activeCell="A32" sqref="A32:F35"/>
    </sheetView>
  </sheetViews>
  <sheetFormatPr defaultRowHeight="14.25" x14ac:dyDescent="0.45"/>
  <cols>
    <col min="1" max="1" width="15.73046875" style="76" customWidth="1"/>
    <col min="2" max="2" width="13.265625" style="76" customWidth="1"/>
    <col min="3" max="3" width="14.265625" style="76" customWidth="1"/>
    <col min="4" max="4" width="17.1328125" style="76" customWidth="1"/>
    <col min="5" max="6" width="15" style="76" customWidth="1"/>
    <col min="7" max="7" width="22" style="76" customWidth="1"/>
    <col min="8" max="16384" width="9.06640625" style="76"/>
  </cols>
  <sheetData>
    <row r="1" spans="1:7" ht="64.5" customHeight="1" x14ac:dyDescent="0.45">
      <c r="B1" s="77" t="s">
        <v>1</v>
      </c>
      <c r="C1" s="77"/>
      <c r="D1" s="77"/>
      <c r="E1" s="77"/>
      <c r="F1" s="78"/>
    </row>
    <row r="2" spans="1:7" ht="21" x14ac:dyDescent="0.65">
      <c r="B2" s="196" t="s">
        <v>0</v>
      </c>
      <c r="C2" s="196"/>
      <c r="D2" s="196"/>
      <c r="E2" s="196"/>
    </row>
    <row r="3" spans="1:7" ht="21" x14ac:dyDescent="0.65">
      <c r="B3" s="196" t="s">
        <v>50</v>
      </c>
      <c r="C3" s="196"/>
      <c r="D3" s="196"/>
      <c r="E3" s="196"/>
    </row>
    <row r="4" spans="1:7" ht="37.5" customHeight="1" x14ac:dyDescent="0.45">
      <c r="A4" s="197" t="s">
        <v>107</v>
      </c>
      <c r="B4" s="197"/>
      <c r="C4" s="197"/>
      <c r="D4" s="197"/>
      <c r="E4" s="197"/>
      <c r="F4" s="197"/>
    </row>
    <row r="5" spans="1:7" ht="18" x14ac:dyDescent="0.55000000000000004">
      <c r="A5" s="179" t="s">
        <v>48</v>
      </c>
      <c r="B5" s="179"/>
      <c r="C5" s="179"/>
      <c r="D5" s="179"/>
      <c r="E5" s="179"/>
      <c r="F5" s="179"/>
    </row>
    <row r="6" spans="1:7" ht="15.75" x14ac:dyDescent="0.5">
      <c r="A6" s="79"/>
      <c r="B6" s="80"/>
      <c r="C6" s="80"/>
      <c r="D6" s="79"/>
      <c r="E6" s="81"/>
      <c r="F6" s="81"/>
    </row>
    <row r="7" spans="1:7" ht="15.75" x14ac:dyDescent="0.5">
      <c r="A7" s="82" t="s">
        <v>49</v>
      </c>
      <c r="B7" s="190"/>
      <c r="C7" s="190"/>
      <c r="D7" s="82" t="s">
        <v>3</v>
      </c>
      <c r="E7" s="185"/>
      <c r="F7" s="185"/>
    </row>
    <row r="8" spans="1:7" ht="15.75" x14ac:dyDescent="0.5">
      <c r="A8" s="79"/>
      <c r="B8" s="79"/>
      <c r="C8" s="79"/>
      <c r="D8" s="79"/>
      <c r="E8" s="79"/>
      <c r="F8" s="79"/>
    </row>
    <row r="9" spans="1:7" ht="15.75" x14ac:dyDescent="0.5">
      <c r="A9" s="82" t="s">
        <v>5</v>
      </c>
      <c r="B9" s="185"/>
      <c r="C9" s="185"/>
      <c r="D9" s="82" t="s">
        <v>17</v>
      </c>
      <c r="E9" s="185"/>
      <c r="F9" s="185"/>
      <c r="G9" s="83"/>
    </row>
    <row r="10" spans="1:7" ht="15.75" x14ac:dyDescent="0.5">
      <c r="A10" s="79"/>
      <c r="B10" s="79"/>
      <c r="C10" s="79"/>
      <c r="D10" s="79"/>
      <c r="E10" s="79"/>
      <c r="F10" s="79"/>
    </row>
    <row r="11" spans="1:7" ht="15.75" x14ac:dyDescent="0.5">
      <c r="A11" s="82" t="s">
        <v>1622</v>
      </c>
      <c r="B11" s="190"/>
      <c r="C11" s="190"/>
      <c r="D11" s="82" t="s">
        <v>10</v>
      </c>
      <c r="E11" s="185"/>
      <c r="F11" s="185"/>
      <c r="G11" s="79"/>
    </row>
    <row r="12" spans="1:7" ht="15.75" x14ac:dyDescent="0.5">
      <c r="A12" s="79"/>
      <c r="B12" s="79"/>
      <c r="C12" s="79"/>
      <c r="D12" s="79"/>
      <c r="E12" s="79"/>
      <c r="F12" s="79"/>
    </row>
    <row r="13" spans="1:7" ht="15.75" x14ac:dyDescent="0.5">
      <c r="A13" s="183" t="s">
        <v>47</v>
      </c>
      <c r="B13" s="183"/>
      <c r="C13" s="183"/>
      <c r="D13" s="183"/>
      <c r="E13" s="183"/>
      <c r="F13" s="183"/>
      <c r="G13" s="79"/>
    </row>
    <row r="14" spans="1:7" ht="15.75" x14ac:dyDescent="0.5">
      <c r="A14" s="82" t="s">
        <v>6</v>
      </c>
      <c r="B14" s="192"/>
      <c r="C14" s="192"/>
      <c r="D14" s="82" t="s">
        <v>7</v>
      </c>
      <c r="E14" s="185"/>
      <c r="F14" s="185"/>
    </row>
    <row r="16" spans="1:7" ht="15.75" x14ac:dyDescent="0.5">
      <c r="A16" s="82" t="s">
        <v>8</v>
      </c>
      <c r="B16" s="185"/>
      <c r="C16" s="185"/>
      <c r="D16" s="82" t="s">
        <v>9</v>
      </c>
      <c r="E16" s="185"/>
      <c r="F16" s="185"/>
    </row>
    <row r="17" spans="1:6" ht="15.75" x14ac:dyDescent="0.5">
      <c r="A17" s="79"/>
      <c r="B17" s="79"/>
      <c r="C17" s="79"/>
      <c r="D17" s="79"/>
      <c r="E17" s="79"/>
      <c r="F17" s="79"/>
    </row>
    <row r="18" spans="1:6" ht="15.75" x14ac:dyDescent="0.5">
      <c r="A18" s="183" t="s">
        <v>13</v>
      </c>
      <c r="B18" s="183"/>
      <c r="C18" s="183"/>
      <c r="D18" s="79"/>
      <c r="E18" s="79"/>
      <c r="F18" s="79"/>
    </row>
    <row r="19" spans="1:6" ht="15.75" x14ac:dyDescent="0.5">
      <c r="A19" s="82" t="s">
        <v>51</v>
      </c>
      <c r="B19" s="185"/>
      <c r="C19" s="185"/>
      <c r="D19" s="82" t="s">
        <v>1623</v>
      </c>
      <c r="E19" s="185"/>
      <c r="F19" s="185"/>
    </row>
    <row r="20" spans="1:6" ht="15.75" x14ac:dyDescent="0.5">
      <c r="A20" s="79"/>
      <c r="B20" s="79"/>
      <c r="C20" s="79"/>
      <c r="D20" s="79"/>
      <c r="E20" s="79"/>
      <c r="F20" s="79"/>
    </row>
    <row r="21" spans="1:6" ht="31.5" x14ac:dyDescent="0.5">
      <c r="A21" s="84" t="s">
        <v>16</v>
      </c>
      <c r="B21" s="186"/>
      <c r="C21" s="186"/>
      <c r="D21" s="85" t="s">
        <v>14</v>
      </c>
      <c r="E21" s="186"/>
      <c r="F21" s="186"/>
    </row>
    <row r="22" spans="1:6" ht="15.75" x14ac:dyDescent="0.5">
      <c r="A22" s="82" t="s">
        <v>15</v>
      </c>
      <c r="B22" s="164"/>
      <c r="C22" s="164"/>
      <c r="D22" s="82" t="s">
        <v>18</v>
      </c>
      <c r="E22" s="164"/>
      <c r="F22" s="164"/>
    </row>
    <row r="23" spans="1:6" ht="15.75" x14ac:dyDescent="0.5">
      <c r="A23" s="79"/>
      <c r="B23" s="79"/>
      <c r="C23" s="79"/>
      <c r="D23" s="79"/>
      <c r="E23" s="79"/>
      <c r="F23" s="79"/>
    </row>
    <row r="24" spans="1:6" ht="18" x14ac:dyDescent="0.55000000000000004">
      <c r="A24" s="179" t="s">
        <v>35</v>
      </c>
      <c r="B24" s="179"/>
      <c r="C24" s="179"/>
      <c r="D24" s="179"/>
      <c r="E24" s="179"/>
      <c r="F24" s="179"/>
    </row>
    <row r="25" spans="1:6" ht="15.75" customHeight="1" x14ac:dyDescent="0.5">
      <c r="A25" s="187" t="s">
        <v>1620</v>
      </c>
      <c r="B25" s="187"/>
      <c r="C25" s="187"/>
      <c r="D25" s="187"/>
      <c r="E25" s="187"/>
      <c r="F25" s="187"/>
    </row>
    <row r="26" spans="1:6" ht="15.75" customHeight="1" x14ac:dyDescent="0.45">
      <c r="A26" s="173"/>
      <c r="B26" s="173"/>
      <c r="C26" s="173"/>
      <c r="D26" s="173"/>
      <c r="E26" s="173"/>
      <c r="F26" s="173"/>
    </row>
    <row r="27" spans="1:6" ht="15.75" customHeight="1" x14ac:dyDescent="0.45">
      <c r="A27" s="173"/>
      <c r="B27" s="173"/>
      <c r="C27" s="173"/>
      <c r="D27" s="173"/>
      <c r="E27" s="173"/>
      <c r="F27" s="173"/>
    </row>
    <row r="28" spans="1:6" ht="15.75" customHeight="1" x14ac:dyDescent="0.45">
      <c r="A28" s="173"/>
      <c r="B28" s="173"/>
      <c r="C28" s="173"/>
      <c r="D28" s="173"/>
      <c r="E28" s="173"/>
      <c r="F28" s="173"/>
    </row>
    <row r="29" spans="1:6" ht="15.75" customHeight="1" x14ac:dyDescent="0.45">
      <c r="A29" s="173"/>
      <c r="B29" s="173"/>
      <c r="C29" s="173"/>
      <c r="D29" s="173"/>
      <c r="E29" s="173"/>
      <c r="F29" s="173"/>
    </row>
    <row r="30" spans="1:6" ht="15.75" customHeight="1" x14ac:dyDescent="0.45">
      <c r="A30" s="191" t="s">
        <v>62</v>
      </c>
      <c r="B30" s="191"/>
      <c r="C30" s="191"/>
      <c r="D30" s="191"/>
      <c r="E30" s="191"/>
      <c r="F30" s="191"/>
    </row>
    <row r="31" spans="1:6" ht="15.75" customHeight="1" x14ac:dyDescent="0.45">
      <c r="A31" s="191"/>
      <c r="B31" s="191"/>
      <c r="C31" s="191"/>
      <c r="D31" s="191"/>
      <c r="E31" s="191"/>
      <c r="F31" s="191"/>
    </row>
    <row r="32" spans="1:6" ht="15.75" customHeight="1" x14ac:dyDescent="0.45">
      <c r="A32" s="173"/>
      <c r="B32" s="173"/>
      <c r="C32" s="173"/>
      <c r="D32" s="173"/>
      <c r="E32" s="173"/>
      <c r="F32" s="173"/>
    </row>
    <row r="33" spans="1:6" ht="15.75" customHeight="1" x14ac:dyDescent="0.45">
      <c r="A33" s="173"/>
      <c r="B33" s="173"/>
      <c r="C33" s="173"/>
      <c r="D33" s="173"/>
      <c r="E33" s="173"/>
      <c r="F33" s="173"/>
    </row>
    <row r="34" spans="1:6" ht="15.75" customHeight="1" x14ac:dyDescent="0.45">
      <c r="A34" s="173"/>
      <c r="B34" s="173"/>
      <c r="C34" s="173"/>
      <c r="D34" s="173"/>
      <c r="E34" s="173"/>
      <c r="F34" s="173"/>
    </row>
    <row r="35" spans="1:6" ht="15.75" customHeight="1" x14ac:dyDescent="0.45">
      <c r="A35" s="173"/>
      <c r="B35" s="173"/>
      <c r="C35" s="173"/>
      <c r="D35" s="173"/>
      <c r="E35" s="173"/>
      <c r="F35" s="173"/>
    </row>
    <row r="36" spans="1:6" ht="15.75" customHeight="1" x14ac:dyDescent="0.45"/>
    <row r="37" spans="1:6" ht="18" x14ac:dyDescent="0.55000000000000004">
      <c r="A37" s="179" t="s">
        <v>52</v>
      </c>
      <c r="B37" s="179"/>
      <c r="C37" s="179"/>
      <c r="D37" s="179"/>
      <c r="E37" s="179"/>
      <c r="F37" s="179"/>
    </row>
    <row r="39" spans="1:6" x14ac:dyDescent="0.45">
      <c r="A39" s="184" t="s">
        <v>123</v>
      </c>
      <c r="B39" s="184"/>
      <c r="C39" s="184"/>
      <c r="D39" s="184"/>
      <c r="E39" s="184"/>
      <c r="F39" s="184"/>
    </row>
    <row r="40" spans="1:6" x14ac:dyDescent="0.45">
      <c r="A40" s="184"/>
      <c r="B40" s="184"/>
      <c r="C40" s="184"/>
      <c r="D40" s="184"/>
      <c r="E40" s="184"/>
      <c r="F40" s="184"/>
    </row>
    <row r="41" spans="1:6" ht="15.75" customHeight="1" x14ac:dyDescent="0.45">
      <c r="A41" s="184"/>
      <c r="B41" s="184"/>
      <c r="C41" s="184"/>
      <c r="D41" s="184"/>
      <c r="E41" s="184"/>
      <c r="F41" s="184"/>
    </row>
    <row r="42" spans="1:6" ht="15.75" customHeight="1" x14ac:dyDescent="0.5">
      <c r="A42" s="79"/>
      <c r="B42" s="79"/>
      <c r="C42" s="79"/>
      <c r="D42" s="79"/>
      <c r="E42" s="79"/>
      <c r="F42" s="79"/>
    </row>
    <row r="43" spans="1:6" ht="15.75" x14ac:dyDescent="0.5">
      <c r="A43" s="82" t="s">
        <v>130</v>
      </c>
      <c r="D43" s="175">
        <f>'Section II - Personnel'!I33</f>
        <v>0</v>
      </c>
      <c r="E43" s="176"/>
    </row>
    <row r="44" spans="1:6" ht="15.75" x14ac:dyDescent="0.5">
      <c r="A44" s="79"/>
    </row>
    <row r="45" spans="1:6" ht="15.75" customHeight="1" x14ac:dyDescent="0.45">
      <c r="A45" s="193" t="s">
        <v>72</v>
      </c>
      <c r="B45" s="193"/>
      <c r="C45" s="193"/>
      <c r="D45" s="193"/>
      <c r="E45" s="193"/>
      <c r="F45" s="193"/>
    </row>
    <row r="46" spans="1:6" ht="13.5" customHeight="1" x14ac:dyDescent="0.45">
      <c r="A46" s="193"/>
      <c r="B46" s="193"/>
      <c r="C46" s="193"/>
      <c r="D46" s="193"/>
      <c r="E46" s="193"/>
      <c r="F46" s="193"/>
    </row>
    <row r="47" spans="1:6" ht="15.75" customHeight="1" x14ac:dyDescent="0.5">
      <c r="A47" s="79"/>
      <c r="B47" s="79"/>
      <c r="C47" s="79"/>
      <c r="D47" s="79"/>
      <c r="E47" s="79"/>
      <c r="F47" s="79"/>
    </row>
    <row r="48" spans="1:6" ht="15.75" x14ac:dyDescent="0.5">
      <c r="A48" s="86" t="s">
        <v>131</v>
      </c>
      <c r="B48" s="79"/>
      <c r="C48" s="79"/>
      <c r="D48" s="79"/>
      <c r="E48" s="79"/>
      <c r="F48" s="79"/>
    </row>
    <row r="49" spans="1:6" ht="15.75" customHeight="1" x14ac:dyDescent="0.5">
      <c r="A49" s="79"/>
      <c r="B49" s="194" t="s">
        <v>55</v>
      </c>
      <c r="C49" s="195"/>
      <c r="D49" s="188">
        <f>'Section II - Travel'!I34</f>
        <v>0</v>
      </c>
      <c r="E49" s="189"/>
      <c r="F49" s="79"/>
    </row>
    <row r="50" spans="1:6" ht="15.75" x14ac:dyDescent="0.5">
      <c r="A50" s="79"/>
      <c r="B50" s="194" t="s">
        <v>54</v>
      </c>
      <c r="C50" s="195"/>
      <c r="D50" s="188">
        <f>'Section II - Travel'!I46</f>
        <v>0</v>
      </c>
      <c r="E50" s="189"/>
      <c r="F50" s="79"/>
    </row>
    <row r="51" spans="1:6" ht="15.75" x14ac:dyDescent="0.5">
      <c r="A51" s="79"/>
      <c r="B51" s="194" t="s">
        <v>53</v>
      </c>
      <c r="C51" s="195"/>
      <c r="D51" s="188">
        <f>'Section II - Travel'!I68</f>
        <v>0</v>
      </c>
      <c r="E51" s="189"/>
      <c r="F51" s="79"/>
    </row>
    <row r="52" spans="1:6" ht="15.75" x14ac:dyDescent="0.5">
      <c r="A52" s="79"/>
      <c r="B52" s="194" t="s">
        <v>61</v>
      </c>
      <c r="C52" s="195"/>
      <c r="D52" s="177">
        <f>SUM(D49:E51)</f>
        <v>0</v>
      </c>
      <c r="E52" s="178"/>
      <c r="F52" s="79"/>
    </row>
    <row r="53" spans="1:6" ht="15.75" x14ac:dyDescent="0.5">
      <c r="A53" s="79"/>
      <c r="B53" s="79"/>
      <c r="C53" s="79"/>
      <c r="D53" s="79"/>
      <c r="E53" s="79"/>
      <c r="F53" s="79"/>
    </row>
    <row r="54" spans="1:6" ht="15.75" x14ac:dyDescent="0.5">
      <c r="A54" s="86" t="s">
        <v>57</v>
      </c>
      <c r="B54" s="79"/>
      <c r="C54" s="79"/>
      <c r="D54" s="175">
        <f>'Section II - Equipment'!H33</f>
        <v>0</v>
      </c>
      <c r="E54" s="176"/>
      <c r="F54" s="79"/>
    </row>
    <row r="55" spans="1:6" ht="15.75" x14ac:dyDescent="0.5">
      <c r="A55" s="79"/>
      <c r="B55" s="79"/>
      <c r="C55" s="79"/>
      <c r="D55" s="79"/>
      <c r="E55" s="79"/>
      <c r="F55" s="79"/>
    </row>
    <row r="56" spans="1:6" ht="15.75" x14ac:dyDescent="0.5">
      <c r="A56" s="86" t="s">
        <v>58</v>
      </c>
      <c r="B56" s="79"/>
      <c r="C56" s="79"/>
      <c r="D56" s="175">
        <f>'Section II  Commodities &amp; Other'!H18</f>
        <v>0</v>
      </c>
      <c r="E56" s="176"/>
      <c r="F56" s="79"/>
    </row>
    <row r="57" spans="1:6" ht="15.75" x14ac:dyDescent="0.5">
      <c r="A57" s="79"/>
      <c r="B57" s="79"/>
      <c r="C57" s="79"/>
      <c r="D57" s="79"/>
      <c r="E57" s="79"/>
      <c r="F57" s="79"/>
    </row>
    <row r="58" spans="1:6" ht="15.75" x14ac:dyDescent="0.5">
      <c r="A58" s="183" t="s">
        <v>59</v>
      </c>
      <c r="B58" s="183"/>
      <c r="C58" s="79"/>
      <c r="D58" s="175">
        <f>'Section II  Commodities &amp; Other'!H35</f>
        <v>0</v>
      </c>
      <c r="E58" s="176"/>
      <c r="F58" s="79"/>
    </row>
    <row r="61" spans="1:6" ht="15.75" customHeight="1" x14ac:dyDescent="0.55000000000000004">
      <c r="A61" s="180" t="s">
        <v>60</v>
      </c>
      <c r="B61" s="180"/>
      <c r="C61" s="181"/>
      <c r="D61" s="177">
        <f>SUM(D52,D43,D54,D56,D58)</f>
        <v>0</v>
      </c>
      <c r="E61" s="178"/>
    </row>
    <row r="62" spans="1:6" ht="15.75" customHeight="1" x14ac:dyDescent="0.45"/>
    <row r="63" spans="1:6" ht="15.75" customHeight="1" x14ac:dyDescent="0.45">
      <c r="A63" s="76" t="s">
        <v>56</v>
      </c>
    </row>
    <row r="64" spans="1:6" ht="15.75" customHeight="1" x14ac:dyDescent="0.45">
      <c r="A64" s="182"/>
      <c r="B64" s="182"/>
      <c r="C64" s="182"/>
      <c r="D64" s="182"/>
      <c r="E64" s="182"/>
      <c r="F64" s="182"/>
    </row>
    <row r="65" spans="1:6" ht="15.75" customHeight="1" x14ac:dyDescent="0.45">
      <c r="A65" s="182"/>
      <c r="B65" s="182"/>
      <c r="C65" s="182"/>
      <c r="D65" s="182"/>
      <c r="E65" s="182"/>
      <c r="F65" s="182"/>
    </row>
    <row r="66" spans="1:6" ht="15.75" customHeight="1" x14ac:dyDescent="0.45">
      <c r="A66" s="182"/>
      <c r="B66" s="182"/>
      <c r="C66" s="182"/>
      <c r="D66" s="182"/>
      <c r="E66" s="182"/>
      <c r="F66" s="182"/>
    </row>
    <row r="67" spans="1:6" x14ac:dyDescent="0.45">
      <c r="A67" s="182"/>
      <c r="B67" s="182"/>
      <c r="C67" s="182"/>
      <c r="D67" s="182"/>
      <c r="E67" s="182"/>
      <c r="F67" s="182"/>
    </row>
    <row r="68" spans="1:6" x14ac:dyDescent="0.45">
      <c r="A68" s="182"/>
      <c r="B68" s="182"/>
      <c r="C68" s="182"/>
      <c r="D68" s="182"/>
      <c r="E68" s="182"/>
      <c r="F68" s="182"/>
    </row>
    <row r="70" spans="1:6" ht="18" x14ac:dyDescent="0.55000000000000004">
      <c r="A70" s="179" t="s">
        <v>22</v>
      </c>
      <c r="B70" s="179"/>
      <c r="C70" s="179"/>
      <c r="D70" s="179"/>
      <c r="E70" s="179"/>
      <c r="F70" s="179"/>
    </row>
    <row r="72" spans="1:6" ht="15.75" x14ac:dyDescent="0.5">
      <c r="A72" s="82" t="s">
        <v>6</v>
      </c>
      <c r="B72" s="168"/>
      <c r="C72" s="168"/>
      <c r="D72" s="82" t="s">
        <v>23</v>
      </c>
      <c r="E72" s="164"/>
      <c r="F72" s="164"/>
    </row>
    <row r="73" spans="1:6" ht="15.75" x14ac:dyDescent="0.5">
      <c r="A73" s="79"/>
      <c r="B73" s="79"/>
      <c r="C73" s="79"/>
      <c r="D73" s="79"/>
      <c r="E73" s="79"/>
      <c r="F73" s="79"/>
    </row>
    <row r="74" spans="1:6" ht="15.75" x14ac:dyDescent="0.5">
      <c r="A74" s="82" t="s">
        <v>25</v>
      </c>
      <c r="B74" s="163"/>
      <c r="C74" s="163"/>
      <c r="D74" s="163"/>
      <c r="E74" s="163"/>
      <c r="F74" s="163"/>
    </row>
    <row r="76" spans="1:6" ht="15.75" x14ac:dyDescent="0.5">
      <c r="A76" s="82" t="s">
        <v>24</v>
      </c>
      <c r="B76" s="163"/>
      <c r="C76" s="163"/>
      <c r="D76" s="79"/>
      <c r="E76" s="79"/>
      <c r="F76" s="79"/>
    </row>
    <row r="77" spans="1:6" ht="15.75" x14ac:dyDescent="0.5">
      <c r="B77" s="79"/>
      <c r="D77" s="79"/>
      <c r="E77" s="79"/>
      <c r="F77" s="79"/>
    </row>
    <row r="80" spans="1:6" ht="15.75" hidden="1" x14ac:dyDescent="0.5">
      <c r="B80" s="79"/>
      <c r="C80" s="79"/>
      <c r="D80" s="79"/>
      <c r="E80" s="79"/>
      <c r="F80" s="79"/>
    </row>
    <row r="81" spans="1:6" ht="15.75" hidden="1" x14ac:dyDescent="0.5">
      <c r="A81" s="76" t="s">
        <v>32</v>
      </c>
      <c r="B81" s="79" t="s">
        <v>41</v>
      </c>
      <c r="C81" s="76" t="s">
        <v>38</v>
      </c>
      <c r="D81" s="76" t="s">
        <v>43</v>
      </c>
      <c r="E81" s="79"/>
      <c r="F81" s="79"/>
    </row>
    <row r="82" spans="1:6" ht="15.75" hidden="1" x14ac:dyDescent="0.5">
      <c r="A82" s="79" t="s">
        <v>33</v>
      </c>
      <c r="B82" s="79" t="s">
        <v>37</v>
      </c>
      <c r="C82" s="79" t="s">
        <v>39</v>
      </c>
      <c r="D82" s="79" t="s">
        <v>44</v>
      </c>
      <c r="E82" s="79"/>
      <c r="F82" s="79"/>
    </row>
    <row r="83" spans="1:6" ht="15.75" hidden="1" x14ac:dyDescent="0.5">
      <c r="B83" s="79"/>
      <c r="C83" s="76" t="s">
        <v>40</v>
      </c>
      <c r="D83" s="79" t="s">
        <v>45</v>
      </c>
      <c r="E83" s="79"/>
      <c r="F83" s="79"/>
    </row>
    <row r="84" spans="1:6" ht="15.75" hidden="1" x14ac:dyDescent="0.5">
      <c r="A84" s="79"/>
      <c r="B84" s="79"/>
      <c r="C84" s="79"/>
      <c r="D84" s="79" t="s">
        <v>46</v>
      </c>
      <c r="E84" s="79"/>
    </row>
  </sheetData>
  <sheetProtection algorithmName="SHA-512" hashValue="2cr+J5rcdEIpKLMiAmSetfQGie1h2rMAva+7MGKtYyZ3UZ1gnKsJ63BW03vmX2hZwFeACoOh7o7he8lG5dLbWQ==" saltValue="Kfvn9wi/GgXrN98O7tAKRg==" spinCount="100000" sheet="1" scenarios="1" selectLockedCells="1"/>
  <mergeCells count="51">
    <mergeCell ref="D56:E56"/>
    <mergeCell ref="B51:C51"/>
    <mergeCell ref="B52:C52"/>
    <mergeCell ref="D51:E51"/>
    <mergeCell ref="D52:E52"/>
    <mergeCell ref="D54:E54"/>
    <mergeCell ref="B2:E2"/>
    <mergeCell ref="B3:E3"/>
    <mergeCell ref="A4:F4"/>
    <mergeCell ref="A5:F5"/>
    <mergeCell ref="B7:C7"/>
    <mergeCell ref="E7:F7"/>
    <mergeCell ref="D49:E49"/>
    <mergeCell ref="D50:E50"/>
    <mergeCell ref="B9:C9"/>
    <mergeCell ref="E9:F9"/>
    <mergeCell ref="B11:C11"/>
    <mergeCell ref="E11:F11"/>
    <mergeCell ref="A13:F13"/>
    <mergeCell ref="D43:E43"/>
    <mergeCell ref="A32:F35"/>
    <mergeCell ref="A30:F31"/>
    <mergeCell ref="B14:C14"/>
    <mergeCell ref="E14:F14"/>
    <mergeCell ref="A37:F37"/>
    <mergeCell ref="A45:F46"/>
    <mergeCell ref="B49:C49"/>
    <mergeCell ref="B50:C50"/>
    <mergeCell ref="A39:F41"/>
    <mergeCell ref="B16:C16"/>
    <mergeCell ref="E16:F16"/>
    <mergeCell ref="A18:C18"/>
    <mergeCell ref="B19:C19"/>
    <mergeCell ref="E19:F19"/>
    <mergeCell ref="B21:C21"/>
    <mergeCell ref="E21:F21"/>
    <mergeCell ref="A25:F25"/>
    <mergeCell ref="B22:C22"/>
    <mergeCell ref="E22:F22"/>
    <mergeCell ref="A24:F24"/>
    <mergeCell ref="A26:F29"/>
    <mergeCell ref="B76:C76"/>
    <mergeCell ref="D58:E58"/>
    <mergeCell ref="D61:E61"/>
    <mergeCell ref="E72:F72"/>
    <mergeCell ref="B72:C72"/>
    <mergeCell ref="B74:F74"/>
    <mergeCell ref="A70:F70"/>
    <mergeCell ref="A61:C61"/>
    <mergeCell ref="A64:F68"/>
    <mergeCell ref="A58:B58"/>
  </mergeCells>
  <dataValidations count="2">
    <dataValidation type="list" allowBlank="1" showInputMessage="1" showErrorMessage="1" sqref="E11:F11" xr:uid="{00000000-0002-0000-0200-000000000000}">
      <formula1>$C$80:$C$83</formula1>
    </dataValidation>
    <dataValidation type="list" allowBlank="1" showInputMessage="1" showErrorMessage="1" sqref="E9:F9" xr:uid="{00000000-0002-0000-0200-000001000000}">
      <formula1>$B$80:$B$82</formula1>
    </dataValidation>
  </dataValidations>
  <pageMargins left="0.7" right="0.7" top="0.75" bottom="0.75" header="0.3" footer="0.3"/>
  <pageSetup orientation="portrait" r:id="rId1"/>
  <headerFooter>
    <oddFooter>&amp;LSMAA Form B - Section II</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88"/>
  <sheetViews>
    <sheetView tabSelected="1" view="pageBreakPreview" zoomScale="120" zoomScaleNormal="100" zoomScaleSheetLayoutView="120" workbookViewId="0">
      <selection activeCell="C8" sqref="C8"/>
    </sheetView>
  </sheetViews>
  <sheetFormatPr defaultRowHeight="14.25" x14ac:dyDescent="0.45"/>
  <cols>
    <col min="1" max="1" width="14.59765625" style="7" customWidth="1"/>
    <col min="2" max="2" width="8.86328125" style="6" customWidth="1"/>
    <col min="3" max="3" width="9.19921875" style="6" customWidth="1"/>
    <col min="4" max="4" width="7.86328125" style="11" customWidth="1"/>
    <col min="5" max="5" width="9.3984375" style="6" bestFit="1" customWidth="1"/>
    <col min="6" max="6" width="7.86328125" style="11" customWidth="1"/>
    <col min="7" max="7" width="10.59765625" style="6" bestFit="1" customWidth="1"/>
    <col min="8" max="8" width="8.265625" style="11" customWidth="1"/>
    <col min="9" max="9" width="13.6640625" customWidth="1"/>
    <col min="10" max="10" width="22" customWidth="1"/>
  </cols>
  <sheetData>
    <row r="1" spans="1:10" ht="64.5" customHeight="1" x14ac:dyDescent="0.45">
      <c r="A1" s="87"/>
      <c r="B1" s="88" t="s">
        <v>1</v>
      </c>
      <c r="C1" s="88"/>
      <c r="D1" s="89"/>
      <c r="E1" s="88"/>
      <c r="F1" s="89"/>
      <c r="G1" s="88"/>
      <c r="H1" s="89"/>
      <c r="I1" s="78"/>
    </row>
    <row r="2" spans="1:10" ht="21" x14ac:dyDescent="0.65">
      <c r="A2" s="87"/>
      <c r="B2" s="196" t="s">
        <v>0</v>
      </c>
      <c r="C2" s="196"/>
      <c r="D2" s="196"/>
      <c r="E2" s="196"/>
      <c r="F2" s="196"/>
      <c r="G2" s="196"/>
      <c r="H2" s="196"/>
      <c r="I2" s="76"/>
    </row>
    <row r="3" spans="1:10" ht="21" x14ac:dyDescent="0.65">
      <c r="A3" s="87"/>
      <c r="B3" s="196" t="s">
        <v>74</v>
      </c>
      <c r="C3" s="196"/>
      <c r="D3" s="196"/>
      <c r="E3" s="196"/>
      <c r="F3" s="196"/>
      <c r="G3" s="196"/>
      <c r="H3" s="196"/>
      <c r="I3" s="76"/>
    </row>
    <row r="4" spans="1:10" x14ac:dyDescent="0.45">
      <c r="A4" s="76"/>
      <c r="B4" s="90"/>
      <c r="C4" s="90"/>
      <c r="D4" s="91"/>
      <c r="E4" s="90"/>
      <c r="F4" s="91"/>
      <c r="G4" s="90"/>
      <c r="H4" s="91"/>
      <c r="I4" s="76"/>
    </row>
    <row r="5" spans="1:10" ht="77.25" customHeight="1" x14ac:dyDescent="0.5">
      <c r="A5" s="92" t="s">
        <v>63</v>
      </c>
      <c r="B5" s="93" t="s">
        <v>66</v>
      </c>
      <c r="C5" s="93" t="s">
        <v>67</v>
      </c>
      <c r="D5" s="94" t="s">
        <v>68</v>
      </c>
      <c r="E5" s="93" t="s">
        <v>70</v>
      </c>
      <c r="F5" s="94" t="s">
        <v>69</v>
      </c>
      <c r="G5" s="93" t="s">
        <v>65</v>
      </c>
      <c r="H5" s="94" t="s">
        <v>1624</v>
      </c>
      <c r="I5" s="95" t="s">
        <v>64</v>
      </c>
    </row>
    <row r="6" spans="1:10" ht="36.950000000000003" customHeight="1" x14ac:dyDescent="0.45">
      <c r="A6" s="160" t="s">
        <v>73</v>
      </c>
      <c r="B6" s="115">
        <v>10</v>
      </c>
      <c r="C6" s="115">
        <v>0.7</v>
      </c>
      <c r="D6" s="273">
        <v>8</v>
      </c>
      <c r="E6" s="115">
        <v>15</v>
      </c>
      <c r="F6" s="273">
        <v>4</v>
      </c>
      <c r="G6" s="115">
        <f>((B6+C6)*D6)+(E6*F6)</f>
        <v>145.6</v>
      </c>
      <c r="H6" s="273">
        <v>16</v>
      </c>
      <c r="I6" s="115">
        <f>H6*G6</f>
        <v>2329.6</v>
      </c>
    </row>
    <row r="7" spans="1:10" x14ac:dyDescent="0.45">
      <c r="A7" s="274"/>
      <c r="B7" s="275"/>
      <c r="C7" s="275">
        <v>27</v>
      </c>
      <c r="D7" s="276"/>
      <c r="E7" s="275"/>
      <c r="F7" s="276"/>
      <c r="G7" s="277">
        <f t="shared" ref="G7:G31" si="0">((B7+C7)*D7)+(E7*F7)</f>
        <v>0</v>
      </c>
      <c r="H7" s="276"/>
      <c r="I7" s="277">
        <f t="shared" ref="I7:I31" si="1">H7*G7</f>
        <v>0</v>
      </c>
    </row>
    <row r="8" spans="1:10" ht="15.75" x14ac:dyDescent="0.5">
      <c r="A8" s="274"/>
      <c r="B8" s="275"/>
      <c r="C8" s="275"/>
      <c r="D8" s="276"/>
      <c r="E8" s="275"/>
      <c r="F8" s="276"/>
      <c r="G8" s="277">
        <f t="shared" si="0"/>
        <v>0</v>
      </c>
      <c r="H8" s="276"/>
      <c r="I8" s="277">
        <f t="shared" si="1"/>
        <v>0</v>
      </c>
      <c r="J8" s="2"/>
    </row>
    <row r="9" spans="1:10" x14ac:dyDescent="0.45">
      <c r="A9" s="274"/>
      <c r="B9" s="275"/>
      <c r="C9" s="275"/>
      <c r="D9" s="276"/>
      <c r="E9" s="275"/>
      <c r="F9" s="276"/>
      <c r="G9" s="277">
        <f t="shared" si="0"/>
        <v>0</v>
      </c>
      <c r="H9" s="276"/>
      <c r="I9" s="277">
        <f t="shared" si="1"/>
        <v>0</v>
      </c>
    </row>
    <row r="10" spans="1:10" ht="15.75" x14ac:dyDescent="0.5">
      <c r="A10" s="274"/>
      <c r="B10" s="275"/>
      <c r="C10" s="275"/>
      <c r="D10" s="276"/>
      <c r="E10" s="275"/>
      <c r="F10" s="276"/>
      <c r="G10" s="277">
        <f t="shared" si="0"/>
        <v>0</v>
      </c>
      <c r="H10" s="276"/>
      <c r="I10" s="277">
        <f t="shared" si="1"/>
        <v>0</v>
      </c>
      <c r="J10" s="1"/>
    </row>
    <row r="11" spans="1:10" x14ac:dyDescent="0.45">
      <c r="A11" s="274"/>
      <c r="B11" s="275"/>
      <c r="C11" s="275"/>
      <c r="D11" s="276"/>
      <c r="E11" s="275"/>
      <c r="F11" s="276"/>
      <c r="G11" s="277">
        <f t="shared" si="0"/>
        <v>0</v>
      </c>
      <c r="H11" s="276"/>
      <c r="I11" s="277">
        <f t="shared" si="1"/>
        <v>0</v>
      </c>
    </row>
    <row r="12" spans="1:10" ht="15.75" x14ac:dyDescent="0.5">
      <c r="A12" s="274"/>
      <c r="B12" s="275"/>
      <c r="C12" s="275"/>
      <c r="D12" s="276"/>
      <c r="E12" s="275"/>
      <c r="F12" s="276"/>
      <c r="G12" s="277">
        <f t="shared" si="0"/>
        <v>0</v>
      </c>
      <c r="H12" s="276"/>
      <c r="I12" s="277">
        <f t="shared" si="1"/>
        <v>0</v>
      </c>
      <c r="J12" s="1"/>
    </row>
    <row r="13" spans="1:10" x14ac:dyDescent="0.45">
      <c r="A13" s="274"/>
      <c r="B13" s="275"/>
      <c r="C13" s="275"/>
      <c r="D13" s="276"/>
      <c r="E13" s="275"/>
      <c r="F13" s="276"/>
      <c r="G13" s="277">
        <f t="shared" si="0"/>
        <v>0</v>
      </c>
      <c r="H13" s="276"/>
      <c r="I13" s="277">
        <f t="shared" si="1"/>
        <v>0</v>
      </c>
    </row>
    <row r="14" spans="1:10" x14ac:dyDescent="0.45">
      <c r="A14" s="274"/>
      <c r="B14" s="275"/>
      <c r="C14" s="275"/>
      <c r="D14" s="276"/>
      <c r="E14" s="275"/>
      <c r="F14" s="276"/>
      <c r="G14" s="277">
        <f t="shared" si="0"/>
        <v>0</v>
      </c>
      <c r="H14" s="276"/>
      <c r="I14" s="277">
        <f t="shared" si="1"/>
        <v>0</v>
      </c>
    </row>
    <row r="15" spans="1:10" x14ac:dyDescent="0.45">
      <c r="A15" s="274"/>
      <c r="B15" s="275"/>
      <c r="C15" s="275"/>
      <c r="D15" s="276"/>
      <c r="E15" s="275"/>
      <c r="F15" s="276"/>
      <c r="G15" s="277">
        <f t="shared" si="0"/>
        <v>0</v>
      </c>
      <c r="H15" s="276"/>
      <c r="I15" s="277">
        <f t="shared" si="1"/>
        <v>0</v>
      </c>
    </row>
    <row r="16" spans="1:10" x14ac:dyDescent="0.45">
      <c r="A16" s="274"/>
      <c r="B16" s="275"/>
      <c r="C16" s="275"/>
      <c r="D16" s="276"/>
      <c r="E16" s="275"/>
      <c r="F16" s="276"/>
      <c r="G16" s="277">
        <f t="shared" si="0"/>
        <v>0</v>
      </c>
      <c r="H16" s="276"/>
      <c r="I16" s="277">
        <f t="shared" si="1"/>
        <v>0</v>
      </c>
    </row>
    <row r="17" spans="1:9" x14ac:dyDescent="0.45">
      <c r="A17" s="274"/>
      <c r="B17" s="275"/>
      <c r="C17" s="275"/>
      <c r="D17" s="276"/>
      <c r="E17" s="275"/>
      <c r="F17" s="276"/>
      <c r="G17" s="277">
        <f t="shared" si="0"/>
        <v>0</v>
      </c>
      <c r="H17" s="276"/>
      <c r="I17" s="277">
        <f t="shared" si="1"/>
        <v>0</v>
      </c>
    </row>
    <row r="18" spans="1:9" x14ac:dyDescent="0.45">
      <c r="A18" s="274"/>
      <c r="B18" s="275"/>
      <c r="C18" s="275"/>
      <c r="D18" s="276"/>
      <c r="E18" s="275"/>
      <c r="F18" s="276"/>
      <c r="G18" s="277">
        <f t="shared" si="0"/>
        <v>0</v>
      </c>
      <c r="H18" s="276"/>
      <c r="I18" s="277">
        <f t="shared" si="1"/>
        <v>0</v>
      </c>
    </row>
    <row r="19" spans="1:9" x14ac:dyDescent="0.45">
      <c r="A19" s="274"/>
      <c r="B19" s="275"/>
      <c r="C19" s="275"/>
      <c r="D19" s="276"/>
      <c r="E19" s="275"/>
      <c r="F19" s="276"/>
      <c r="G19" s="277">
        <f t="shared" si="0"/>
        <v>0</v>
      </c>
      <c r="H19" s="276"/>
      <c r="I19" s="277">
        <f t="shared" si="1"/>
        <v>0</v>
      </c>
    </row>
    <row r="20" spans="1:9" x14ac:dyDescent="0.45">
      <c r="A20" s="274"/>
      <c r="B20" s="275"/>
      <c r="C20" s="275"/>
      <c r="D20" s="276"/>
      <c r="E20" s="275"/>
      <c r="F20" s="276"/>
      <c r="G20" s="277">
        <f t="shared" si="0"/>
        <v>0</v>
      </c>
      <c r="H20" s="276"/>
      <c r="I20" s="277">
        <f t="shared" si="1"/>
        <v>0</v>
      </c>
    </row>
    <row r="21" spans="1:9" x14ac:dyDescent="0.45">
      <c r="A21" s="274"/>
      <c r="B21" s="275"/>
      <c r="C21" s="275"/>
      <c r="D21" s="276"/>
      <c r="E21" s="275"/>
      <c r="F21" s="276"/>
      <c r="G21" s="277">
        <f t="shared" si="0"/>
        <v>0</v>
      </c>
      <c r="H21" s="276"/>
      <c r="I21" s="277">
        <f t="shared" si="1"/>
        <v>0</v>
      </c>
    </row>
    <row r="22" spans="1:9" x14ac:dyDescent="0.45">
      <c r="A22" s="274"/>
      <c r="B22" s="275"/>
      <c r="C22" s="275"/>
      <c r="D22" s="276"/>
      <c r="E22" s="275"/>
      <c r="F22" s="276"/>
      <c r="G22" s="277">
        <f t="shared" si="0"/>
        <v>0</v>
      </c>
      <c r="H22" s="276"/>
      <c r="I22" s="277">
        <f t="shared" si="1"/>
        <v>0</v>
      </c>
    </row>
    <row r="23" spans="1:9" x14ac:dyDescent="0.45">
      <c r="A23" s="274"/>
      <c r="B23" s="275"/>
      <c r="C23" s="275"/>
      <c r="D23" s="276"/>
      <c r="E23" s="275"/>
      <c r="F23" s="276"/>
      <c r="G23" s="277">
        <f t="shared" si="0"/>
        <v>0</v>
      </c>
      <c r="H23" s="276"/>
      <c r="I23" s="277">
        <f t="shared" si="1"/>
        <v>0</v>
      </c>
    </row>
    <row r="24" spans="1:9" ht="15.75" customHeight="1" x14ac:dyDescent="0.45">
      <c r="A24" s="274"/>
      <c r="B24" s="275"/>
      <c r="C24" s="275"/>
      <c r="D24" s="276"/>
      <c r="E24" s="275"/>
      <c r="F24" s="276"/>
      <c r="G24" s="277">
        <f t="shared" si="0"/>
        <v>0</v>
      </c>
      <c r="H24" s="276"/>
      <c r="I24" s="277">
        <f t="shared" si="1"/>
        <v>0</v>
      </c>
    </row>
    <row r="25" spans="1:9" ht="15.75" customHeight="1" x14ac:dyDescent="0.45">
      <c r="A25" s="274"/>
      <c r="B25" s="275"/>
      <c r="C25" s="275"/>
      <c r="D25" s="276"/>
      <c r="E25" s="275"/>
      <c r="F25" s="276"/>
      <c r="G25" s="277">
        <f t="shared" si="0"/>
        <v>0</v>
      </c>
      <c r="H25" s="276"/>
      <c r="I25" s="277">
        <f t="shared" si="1"/>
        <v>0</v>
      </c>
    </row>
    <row r="26" spans="1:9" ht="15.75" customHeight="1" x14ac:dyDescent="0.45">
      <c r="A26" s="274"/>
      <c r="B26" s="275"/>
      <c r="C26" s="275"/>
      <c r="D26" s="276"/>
      <c r="E26" s="275"/>
      <c r="F26" s="276"/>
      <c r="G26" s="277">
        <f t="shared" si="0"/>
        <v>0</v>
      </c>
      <c r="H26" s="276"/>
      <c r="I26" s="277">
        <f t="shared" si="1"/>
        <v>0</v>
      </c>
    </row>
    <row r="27" spans="1:9" ht="15.75" customHeight="1" x14ac:dyDescent="0.45">
      <c r="A27" s="274"/>
      <c r="B27" s="275"/>
      <c r="C27" s="275"/>
      <c r="D27" s="276"/>
      <c r="E27" s="275"/>
      <c r="F27" s="276"/>
      <c r="G27" s="277">
        <f t="shared" si="0"/>
        <v>0</v>
      </c>
      <c r="H27" s="276"/>
      <c r="I27" s="277">
        <f t="shared" si="1"/>
        <v>0</v>
      </c>
    </row>
    <row r="28" spans="1:9" ht="15.75" customHeight="1" x14ac:dyDescent="0.45">
      <c r="A28" s="274"/>
      <c r="B28" s="275"/>
      <c r="C28" s="275"/>
      <c r="D28" s="276"/>
      <c r="E28" s="275"/>
      <c r="F28" s="276"/>
      <c r="G28" s="277">
        <f t="shared" si="0"/>
        <v>0</v>
      </c>
      <c r="H28" s="276"/>
      <c r="I28" s="277">
        <f t="shared" si="1"/>
        <v>0</v>
      </c>
    </row>
    <row r="29" spans="1:9" ht="15.75" customHeight="1" x14ac:dyDescent="0.45">
      <c r="A29" s="274"/>
      <c r="B29" s="275"/>
      <c r="C29" s="275"/>
      <c r="D29" s="276"/>
      <c r="E29" s="275"/>
      <c r="F29" s="276"/>
      <c r="G29" s="277">
        <f t="shared" si="0"/>
        <v>0</v>
      </c>
      <c r="H29" s="276"/>
      <c r="I29" s="277">
        <f t="shared" si="1"/>
        <v>0</v>
      </c>
    </row>
    <row r="30" spans="1:9" ht="15.75" customHeight="1" x14ac:dyDescent="0.45">
      <c r="A30" s="274"/>
      <c r="B30" s="275"/>
      <c r="C30" s="275"/>
      <c r="D30" s="276"/>
      <c r="E30" s="275"/>
      <c r="F30" s="276"/>
      <c r="G30" s="277">
        <f t="shared" si="0"/>
        <v>0</v>
      </c>
      <c r="H30" s="276"/>
      <c r="I30" s="277">
        <f t="shared" si="1"/>
        <v>0</v>
      </c>
    </row>
    <row r="31" spans="1:9" ht="15.75" customHeight="1" x14ac:dyDescent="0.45">
      <c r="A31" s="274"/>
      <c r="B31" s="275"/>
      <c r="C31" s="275"/>
      <c r="D31" s="276"/>
      <c r="E31" s="275"/>
      <c r="F31" s="276"/>
      <c r="G31" s="277">
        <f t="shared" si="0"/>
        <v>0</v>
      </c>
      <c r="H31" s="276"/>
      <c r="I31" s="277">
        <f t="shared" si="1"/>
        <v>0</v>
      </c>
    </row>
    <row r="32" spans="1:9" ht="15.75" customHeight="1" x14ac:dyDescent="0.5">
      <c r="A32" s="8"/>
      <c r="B32" s="5"/>
      <c r="C32" s="5"/>
      <c r="D32" s="13"/>
      <c r="E32" s="5"/>
      <c r="F32" s="13"/>
      <c r="G32" s="5"/>
      <c r="H32" s="13"/>
      <c r="I32" s="1"/>
    </row>
    <row r="33" spans="1:9" ht="18" x14ac:dyDescent="0.55000000000000004">
      <c r="A33" s="8"/>
      <c r="B33" s="5"/>
      <c r="D33" s="198" t="s">
        <v>129</v>
      </c>
      <c r="E33" s="198"/>
      <c r="F33" s="198"/>
      <c r="G33" s="198"/>
      <c r="H33" s="5"/>
      <c r="I33" s="14">
        <f>SUM(I7:I31)</f>
        <v>0</v>
      </c>
    </row>
    <row r="34" spans="1:9" ht="15.75" customHeight="1" x14ac:dyDescent="0.5">
      <c r="A34" s="9"/>
      <c r="B34" s="5"/>
      <c r="C34" s="5"/>
      <c r="G34" s="5"/>
    </row>
    <row r="35" spans="1:9" ht="15.75" customHeight="1" x14ac:dyDescent="0.45"/>
    <row r="36" spans="1:9" ht="42" customHeight="1" x14ac:dyDescent="0.45"/>
    <row r="37" spans="1:9" ht="15.75" customHeight="1" x14ac:dyDescent="0.45"/>
    <row r="41" spans="1:9" ht="15.75" customHeight="1" x14ac:dyDescent="0.45"/>
    <row r="42" spans="1:9" ht="15.75" customHeight="1" x14ac:dyDescent="0.45"/>
    <row r="43" spans="1:9" ht="15.75" customHeight="1" x14ac:dyDescent="0.45"/>
    <row r="47" spans="1:9" ht="15.75" customHeight="1" x14ac:dyDescent="0.45"/>
    <row r="48" spans="1:9" ht="15.75" customHeight="1" x14ac:dyDescent="0.45"/>
    <row r="52" ht="15.75" customHeight="1" x14ac:dyDescent="0.45"/>
    <row r="53" ht="15.75" customHeight="1" x14ac:dyDescent="0.45"/>
    <row r="54"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87" spans="1:9" ht="15.75" x14ac:dyDescent="0.5">
      <c r="B87" s="5"/>
      <c r="C87" s="5"/>
      <c r="G87" s="5"/>
      <c r="H87" s="13"/>
      <c r="I87" s="1"/>
    </row>
    <row r="88" spans="1:9" ht="15.75" x14ac:dyDescent="0.5">
      <c r="A88" s="8"/>
      <c r="B88" s="5"/>
      <c r="C88" s="5"/>
      <c r="D88" s="13"/>
      <c r="E88" s="5"/>
      <c r="F88" s="13"/>
      <c r="G88" s="5"/>
      <c r="H88" s="13"/>
    </row>
  </sheetData>
  <sheetProtection algorithmName="SHA-512" hashValue="xjeWrRTQ8GmyHzlfvd7oWmXSl/5sN22RcQparEyk5QjFiOYr3PTottQhfNLeBnBnRry4UN1uzPvtxGdzaJ9naw==" saltValue="EC/9Isljs4SEg9jfOzB47g==" spinCount="100000" sheet="1" objects="1" scenarios="1" selectLockedCells="1"/>
  <mergeCells count="3">
    <mergeCell ref="D33:G33"/>
    <mergeCell ref="B2:H2"/>
    <mergeCell ref="B3:H3"/>
  </mergeCells>
  <dataValidations count="1">
    <dataValidation type="list" allowBlank="1" showInputMessage="1" showErrorMessage="1" sqref="D51:F51" xr:uid="{00000000-0002-0000-0300-000000000000}">
      <formula1>$A$84:$A$86</formula1>
    </dataValidation>
  </dataValidations>
  <pageMargins left="0.7" right="0.7" top="0.75" bottom="0.75" header="0.3" footer="0.3"/>
  <pageSetup orientation="portrait" r:id="rId1"/>
  <headerFooter>
    <oddFooter>&amp;LSMAA Form B - Section II - Personnel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J89"/>
  <sheetViews>
    <sheetView view="pageBreakPreview" topLeftCell="A31" zoomScale="85" zoomScaleNormal="100" zoomScaleSheetLayoutView="85" workbookViewId="0">
      <selection activeCell="G56" sqref="G56:H56"/>
    </sheetView>
  </sheetViews>
  <sheetFormatPr defaultRowHeight="14.25" x14ac:dyDescent="0.45"/>
  <cols>
    <col min="1" max="1" width="15.59765625" style="76" customWidth="1"/>
    <col min="2" max="2" width="9.59765625" style="90" customWidth="1"/>
    <col min="3" max="3" width="8.73046875" style="90" customWidth="1"/>
    <col min="4" max="4" width="10" style="90" customWidth="1"/>
    <col min="5" max="5" width="8.59765625" style="90" customWidth="1"/>
    <col min="6" max="6" width="11" style="90" customWidth="1"/>
    <col min="7" max="7" width="5.86328125" style="90" customWidth="1"/>
    <col min="8" max="8" width="6.59765625" style="76" customWidth="1"/>
    <col min="9" max="9" width="14.3984375" style="76" customWidth="1"/>
    <col min="10" max="10" width="22" style="76" customWidth="1"/>
    <col min="11" max="16384" width="9.06640625" style="76"/>
  </cols>
  <sheetData>
    <row r="1" spans="1:10" ht="64.5" customHeight="1" x14ac:dyDescent="0.45">
      <c r="B1" s="88" t="s">
        <v>1</v>
      </c>
      <c r="C1" s="88"/>
      <c r="D1" s="88"/>
      <c r="E1" s="88"/>
      <c r="F1" s="88"/>
      <c r="G1" s="88"/>
      <c r="H1" s="77"/>
      <c r="I1" s="78"/>
    </row>
    <row r="2" spans="1:10" ht="21" x14ac:dyDescent="0.65">
      <c r="B2" s="196" t="s">
        <v>0</v>
      </c>
      <c r="C2" s="196"/>
      <c r="D2" s="196"/>
      <c r="E2" s="196"/>
      <c r="F2" s="196"/>
      <c r="G2" s="196"/>
      <c r="H2" s="196"/>
    </row>
    <row r="3" spans="1:10" ht="21" x14ac:dyDescent="0.65">
      <c r="B3" s="196" t="s">
        <v>75</v>
      </c>
      <c r="C3" s="196"/>
      <c r="D3" s="196"/>
      <c r="E3" s="196"/>
      <c r="F3" s="196"/>
      <c r="G3" s="196"/>
      <c r="H3" s="196"/>
    </row>
    <row r="4" spans="1:10" ht="15.75" x14ac:dyDescent="0.45">
      <c r="A4" s="199" t="s">
        <v>80</v>
      </c>
      <c r="B4" s="200"/>
      <c r="C4" s="200"/>
      <c r="D4" s="200"/>
      <c r="E4" s="200"/>
      <c r="F4" s="200"/>
      <c r="G4" s="200"/>
      <c r="H4" s="200"/>
      <c r="I4" s="200"/>
    </row>
    <row r="5" spans="1:10" ht="29.25" customHeight="1" x14ac:dyDescent="0.5">
      <c r="A5" s="201" t="s">
        <v>120</v>
      </c>
      <c r="B5" s="201"/>
      <c r="C5" s="201"/>
      <c r="D5" s="201"/>
      <c r="E5" s="201"/>
      <c r="F5" s="201"/>
      <c r="G5" s="201"/>
      <c r="H5" s="201"/>
      <c r="I5" s="201"/>
    </row>
    <row r="6" spans="1:10" ht="55.15" customHeight="1" thickBot="1" x14ac:dyDescent="0.55000000000000004">
      <c r="A6" s="100" t="s">
        <v>63</v>
      </c>
      <c r="B6" s="101" t="s">
        <v>76</v>
      </c>
      <c r="C6" s="101" t="s">
        <v>77</v>
      </c>
      <c r="D6" s="101" t="s">
        <v>78</v>
      </c>
      <c r="E6" s="101" t="s">
        <v>99</v>
      </c>
      <c r="F6" s="102" t="s">
        <v>79</v>
      </c>
      <c r="G6" s="218" t="s">
        <v>1624</v>
      </c>
      <c r="H6" s="218"/>
      <c r="I6" s="100" t="s">
        <v>64</v>
      </c>
    </row>
    <row r="7" spans="1:10" ht="36.950000000000003" customHeight="1" x14ac:dyDescent="0.45">
      <c r="A7" s="103" t="s">
        <v>73</v>
      </c>
      <c r="B7" s="104">
        <v>6</v>
      </c>
      <c r="C7" s="105">
        <v>11</v>
      </c>
      <c r="D7" s="106">
        <v>19</v>
      </c>
      <c r="E7" s="107">
        <v>0</v>
      </c>
      <c r="F7" s="108">
        <f>SUM(B7:E7)</f>
        <v>36</v>
      </c>
      <c r="G7" s="219">
        <v>16</v>
      </c>
      <c r="H7" s="219"/>
      <c r="I7" s="96">
        <f>F7*G7</f>
        <v>576</v>
      </c>
    </row>
    <row r="8" spans="1:10" ht="15.75" x14ac:dyDescent="0.45">
      <c r="A8" s="136"/>
      <c r="B8" s="137"/>
      <c r="C8" s="98"/>
      <c r="D8" s="138"/>
      <c r="E8" s="139"/>
      <c r="F8" s="109">
        <f t="shared" ref="F8:F32" si="0">SUM(B8:E8)</f>
        <v>0</v>
      </c>
      <c r="G8" s="213"/>
      <c r="H8" s="213"/>
      <c r="I8" s="97">
        <f t="shared" ref="I8:I32" si="1">F8*G8</f>
        <v>0</v>
      </c>
    </row>
    <row r="9" spans="1:10" ht="15.75" x14ac:dyDescent="0.5">
      <c r="A9" s="136"/>
      <c r="B9" s="137"/>
      <c r="C9" s="98"/>
      <c r="D9" s="138"/>
      <c r="E9" s="139"/>
      <c r="F9" s="109">
        <f t="shared" si="0"/>
        <v>0</v>
      </c>
      <c r="G9" s="213"/>
      <c r="H9" s="213"/>
      <c r="I9" s="97">
        <f t="shared" si="1"/>
        <v>0</v>
      </c>
      <c r="J9" s="83"/>
    </row>
    <row r="10" spans="1:10" ht="15.75" x14ac:dyDescent="0.45">
      <c r="A10" s="136"/>
      <c r="B10" s="137"/>
      <c r="C10" s="98"/>
      <c r="D10" s="138"/>
      <c r="E10" s="139"/>
      <c r="F10" s="109">
        <f t="shared" si="0"/>
        <v>0</v>
      </c>
      <c r="G10" s="213"/>
      <c r="H10" s="213"/>
      <c r="I10" s="97">
        <f t="shared" si="1"/>
        <v>0</v>
      </c>
    </row>
    <row r="11" spans="1:10" ht="15.75" x14ac:dyDescent="0.5">
      <c r="A11" s="136"/>
      <c r="B11" s="137"/>
      <c r="C11" s="98"/>
      <c r="D11" s="138"/>
      <c r="E11" s="139"/>
      <c r="F11" s="109">
        <f t="shared" si="0"/>
        <v>0</v>
      </c>
      <c r="G11" s="213"/>
      <c r="H11" s="213"/>
      <c r="I11" s="97">
        <f t="shared" si="1"/>
        <v>0</v>
      </c>
      <c r="J11" s="79"/>
    </row>
    <row r="12" spans="1:10" ht="15.75" x14ac:dyDescent="0.45">
      <c r="A12" s="136"/>
      <c r="B12" s="137"/>
      <c r="C12" s="98"/>
      <c r="D12" s="138"/>
      <c r="E12" s="139"/>
      <c r="F12" s="109">
        <f t="shared" si="0"/>
        <v>0</v>
      </c>
      <c r="G12" s="213"/>
      <c r="H12" s="213"/>
      <c r="I12" s="97">
        <f t="shared" si="1"/>
        <v>0</v>
      </c>
    </row>
    <row r="13" spans="1:10" ht="15.75" x14ac:dyDescent="0.5">
      <c r="A13" s="136"/>
      <c r="B13" s="137"/>
      <c r="C13" s="98"/>
      <c r="D13" s="138"/>
      <c r="E13" s="139"/>
      <c r="F13" s="109">
        <f t="shared" si="0"/>
        <v>0</v>
      </c>
      <c r="G13" s="213"/>
      <c r="H13" s="213"/>
      <c r="I13" s="97">
        <f t="shared" si="1"/>
        <v>0</v>
      </c>
      <c r="J13" s="79"/>
    </row>
    <row r="14" spans="1:10" ht="15.75" x14ac:dyDescent="0.45">
      <c r="A14" s="136"/>
      <c r="B14" s="137"/>
      <c r="C14" s="98"/>
      <c r="D14" s="138"/>
      <c r="E14" s="139"/>
      <c r="F14" s="109">
        <f t="shared" si="0"/>
        <v>0</v>
      </c>
      <c r="G14" s="213"/>
      <c r="H14" s="213"/>
      <c r="I14" s="97">
        <f t="shared" si="1"/>
        <v>0</v>
      </c>
    </row>
    <row r="15" spans="1:10" ht="15.75" x14ac:dyDescent="0.45">
      <c r="A15" s="136"/>
      <c r="B15" s="137"/>
      <c r="C15" s="98"/>
      <c r="D15" s="138"/>
      <c r="E15" s="139"/>
      <c r="F15" s="109">
        <f t="shared" si="0"/>
        <v>0</v>
      </c>
      <c r="G15" s="213"/>
      <c r="H15" s="213"/>
      <c r="I15" s="97">
        <f t="shared" si="1"/>
        <v>0</v>
      </c>
    </row>
    <row r="16" spans="1:10" ht="15.75" x14ac:dyDescent="0.45">
      <c r="A16" s="136"/>
      <c r="B16" s="137"/>
      <c r="C16" s="98"/>
      <c r="D16" s="138"/>
      <c r="E16" s="139"/>
      <c r="F16" s="109">
        <f t="shared" si="0"/>
        <v>0</v>
      </c>
      <c r="G16" s="213"/>
      <c r="H16" s="213"/>
      <c r="I16" s="97">
        <f t="shared" si="1"/>
        <v>0</v>
      </c>
    </row>
    <row r="17" spans="1:9" ht="15.75" x14ac:dyDescent="0.45">
      <c r="A17" s="136"/>
      <c r="B17" s="137"/>
      <c r="C17" s="98"/>
      <c r="D17" s="138"/>
      <c r="E17" s="139"/>
      <c r="F17" s="109">
        <f t="shared" si="0"/>
        <v>0</v>
      </c>
      <c r="G17" s="213"/>
      <c r="H17" s="213"/>
      <c r="I17" s="97">
        <f t="shared" si="1"/>
        <v>0</v>
      </c>
    </row>
    <row r="18" spans="1:9" ht="15.75" x14ac:dyDescent="0.45">
      <c r="A18" s="136"/>
      <c r="B18" s="137"/>
      <c r="C18" s="98"/>
      <c r="D18" s="138"/>
      <c r="E18" s="139"/>
      <c r="F18" s="109">
        <f t="shared" si="0"/>
        <v>0</v>
      </c>
      <c r="G18" s="213"/>
      <c r="H18" s="213"/>
      <c r="I18" s="97">
        <f t="shared" si="1"/>
        <v>0</v>
      </c>
    </row>
    <row r="19" spans="1:9" ht="15.75" x14ac:dyDescent="0.45">
      <c r="A19" s="136"/>
      <c r="B19" s="137"/>
      <c r="C19" s="98"/>
      <c r="D19" s="138"/>
      <c r="E19" s="139"/>
      <c r="F19" s="109">
        <f t="shared" si="0"/>
        <v>0</v>
      </c>
      <c r="G19" s="213"/>
      <c r="H19" s="213"/>
      <c r="I19" s="97">
        <f t="shared" si="1"/>
        <v>0</v>
      </c>
    </row>
    <row r="20" spans="1:9" ht="15.75" x14ac:dyDescent="0.45">
      <c r="A20" s="136"/>
      <c r="B20" s="137"/>
      <c r="C20" s="98"/>
      <c r="D20" s="138"/>
      <c r="E20" s="139"/>
      <c r="F20" s="109">
        <f t="shared" si="0"/>
        <v>0</v>
      </c>
      <c r="G20" s="213"/>
      <c r="H20" s="213"/>
      <c r="I20" s="97">
        <f t="shared" si="1"/>
        <v>0</v>
      </c>
    </row>
    <row r="21" spans="1:9" ht="15.75" x14ac:dyDescent="0.45">
      <c r="A21" s="136"/>
      <c r="B21" s="137"/>
      <c r="C21" s="98"/>
      <c r="D21" s="138"/>
      <c r="E21" s="139"/>
      <c r="F21" s="109">
        <f t="shared" si="0"/>
        <v>0</v>
      </c>
      <c r="G21" s="213"/>
      <c r="H21" s="213"/>
      <c r="I21" s="97">
        <f t="shared" si="1"/>
        <v>0</v>
      </c>
    </row>
    <row r="22" spans="1:9" ht="15.75" x14ac:dyDescent="0.45">
      <c r="A22" s="136"/>
      <c r="B22" s="137"/>
      <c r="C22" s="98"/>
      <c r="D22" s="138"/>
      <c r="E22" s="139"/>
      <c r="F22" s="109">
        <f t="shared" si="0"/>
        <v>0</v>
      </c>
      <c r="G22" s="213"/>
      <c r="H22" s="213"/>
      <c r="I22" s="97">
        <f t="shared" si="1"/>
        <v>0</v>
      </c>
    </row>
    <row r="23" spans="1:9" ht="15.75" x14ac:dyDescent="0.45">
      <c r="A23" s="136"/>
      <c r="B23" s="137"/>
      <c r="C23" s="98"/>
      <c r="D23" s="138"/>
      <c r="E23" s="139"/>
      <c r="F23" s="109">
        <f t="shared" si="0"/>
        <v>0</v>
      </c>
      <c r="G23" s="213"/>
      <c r="H23" s="213"/>
      <c r="I23" s="97">
        <f t="shared" si="1"/>
        <v>0</v>
      </c>
    </row>
    <row r="24" spans="1:9" ht="15.75" x14ac:dyDescent="0.45">
      <c r="A24" s="136"/>
      <c r="B24" s="137"/>
      <c r="C24" s="98"/>
      <c r="D24" s="138"/>
      <c r="E24" s="139"/>
      <c r="F24" s="109">
        <f t="shared" si="0"/>
        <v>0</v>
      </c>
      <c r="G24" s="213"/>
      <c r="H24" s="213"/>
      <c r="I24" s="97">
        <f t="shared" si="1"/>
        <v>0</v>
      </c>
    </row>
    <row r="25" spans="1:9" ht="15.75" customHeight="1" x14ac:dyDescent="0.45">
      <c r="A25" s="136"/>
      <c r="B25" s="137"/>
      <c r="C25" s="98"/>
      <c r="D25" s="138"/>
      <c r="E25" s="139"/>
      <c r="F25" s="109">
        <f t="shared" si="0"/>
        <v>0</v>
      </c>
      <c r="G25" s="213"/>
      <c r="H25" s="213"/>
      <c r="I25" s="97">
        <f t="shared" si="1"/>
        <v>0</v>
      </c>
    </row>
    <row r="26" spans="1:9" ht="15.75" customHeight="1" x14ac:dyDescent="0.45">
      <c r="A26" s="136"/>
      <c r="B26" s="137"/>
      <c r="C26" s="98"/>
      <c r="D26" s="138"/>
      <c r="E26" s="139"/>
      <c r="F26" s="109">
        <f t="shared" si="0"/>
        <v>0</v>
      </c>
      <c r="G26" s="213"/>
      <c r="H26" s="213"/>
      <c r="I26" s="97">
        <f t="shared" si="1"/>
        <v>0</v>
      </c>
    </row>
    <row r="27" spans="1:9" ht="15.75" customHeight="1" x14ac:dyDescent="0.45">
      <c r="A27" s="136"/>
      <c r="B27" s="137"/>
      <c r="C27" s="98"/>
      <c r="D27" s="138"/>
      <c r="E27" s="139"/>
      <c r="F27" s="109">
        <f t="shared" si="0"/>
        <v>0</v>
      </c>
      <c r="G27" s="213"/>
      <c r="H27" s="213"/>
      <c r="I27" s="97">
        <f t="shared" si="1"/>
        <v>0</v>
      </c>
    </row>
    <row r="28" spans="1:9" ht="15.75" customHeight="1" x14ac:dyDescent="0.45">
      <c r="A28" s="136"/>
      <c r="B28" s="137"/>
      <c r="C28" s="98"/>
      <c r="D28" s="138"/>
      <c r="E28" s="139"/>
      <c r="F28" s="109">
        <f t="shared" si="0"/>
        <v>0</v>
      </c>
      <c r="G28" s="213"/>
      <c r="H28" s="213"/>
      <c r="I28" s="97">
        <f t="shared" si="1"/>
        <v>0</v>
      </c>
    </row>
    <row r="29" spans="1:9" ht="15.75" customHeight="1" x14ac:dyDescent="0.45">
      <c r="A29" s="136"/>
      <c r="B29" s="137"/>
      <c r="C29" s="98"/>
      <c r="D29" s="138"/>
      <c r="E29" s="139"/>
      <c r="F29" s="109">
        <f t="shared" si="0"/>
        <v>0</v>
      </c>
      <c r="G29" s="213"/>
      <c r="H29" s="213"/>
      <c r="I29" s="97">
        <f t="shared" si="1"/>
        <v>0</v>
      </c>
    </row>
    <row r="30" spans="1:9" ht="15.75" customHeight="1" x14ac:dyDescent="0.45">
      <c r="A30" s="136"/>
      <c r="B30" s="137"/>
      <c r="C30" s="98"/>
      <c r="D30" s="138"/>
      <c r="E30" s="139"/>
      <c r="F30" s="109">
        <f t="shared" si="0"/>
        <v>0</v>
      </c>
      <c r="G30" s="213"/>
      <c r="H30" s="213"/>
      <c r="I30" s="97">
        <f t="shared" si="1"/>
        <v>0</v>
      </c>
    </row>
    <row r="31" spans="1:9" ht="15.75" customHeight="1" x14ac:dyDescent="0.45">
      <c r="A31" s="136"/>
      <c r="B31" s="137"/>
      <c r="C31" s="98"/>
      <c r="D31" s="138"/>
      <c r="E31" s="139"/>
      <c r="F31" s="109">
        <f t="shared" si="0"/>
        <v>0</v>
      </c>
      <c r="G31" s="213"/>
      <c r="H31" s="213"/>
      <c r="I31" s="97">
        <f t="shared" si="1"/>
        <v>0</v>
      </c>
    </row>
    <row r="32" spans="1:9" ht="15.75" customHeight="1" thickBot="1" x14ac:dyDescent="0.5">
      <c r="A32" s="136"/>
      <c r="B32" s="140"/>
      <c r="C32" s="141"/>
      <c r="D32" s="142"/>
      <c r="E32" s="143"/>
      <c r="F32" s="109">
        <f t="shared" si="0"/>
        <v>0</v>
      </c>
      <c r="G32" s="213"/>
      <c r="H32" s="213"/>
      <c r="I32" s="97">
        <f t="shared" si="1"/>
        <v>0</v>
      </c>
    </row>
    <row r="33" spans="1:9" ht="15.75" customHeight="1" x14ac:dyDescent="0.45">
      <c r="B33" s="76"/>
      <c r="C33" s="76"/>
      <c r="D33" s="76"/>
      <c r="E33" s="76"/>
    </row>
    <row r="34" spans="1:9" ht="15.75" x14ac:dyDescent="0.5">
      <c r="A34" s="79"/>
      <c r="B34" s="110"/>
      <c r="D34" s="226" t="s">
        <v>81</v>
      </c>
      <c r="E34" s="226"/>
      <c r="F34" s="226"/>
      <c r="G34" s="226"/>
      <c r="H34" s="111"/>
      <c r="I34" s="112">
        <f>SUM(I8:I32)</f>
        <v>0</v>
      </c>
    </row>
    <row r="35" spans="1:9" ht="15.75" customHeight="1" x14ac:dyDescent="0.5">
      <c r="A35" s="113"/>
      <c r="B35" s="110"/>
      <c r="C35" s="110"/>
      <c r="G35" s="110"/>
    </row>
    <row r="36" spans="1:9" ht="15.75" customHeight="1" x14ac:dyDescent="0.55000000000000004">
      <c r="A36" s="202" t="s">
        <v>83</v>
      </c>
      <c r="B36" s="202"/>
      <c r="C36" s="202"/>
      <c r="D36" s="202"/>
      <c r="E36" s="202"/>
      <c r="F36" s="202"/>
      <c r="G36" s="202"/>
      <c r="H36" s="202"/>
      <c r="I36" s="202"/>
    </row>
    <row r="37" spans="1:9" ht="15.75" customHeight="1" x14ac:dyDescent="0.5">
      <c r="A37" s="194" t="s">
        <v>98</v>
      </c>
      <c r="B37" s="194"/>
      <c r="C37" s="194"/>
      <c r="D37" s="194"/>
      <c r="E37" s="194"/>
      <c r="F37" s="194"/>
      <c r="G37" s="194"/>
      <c r="H37" s="194"/>
      <c r="I37" s="194"/>
    </row>
    <row r="38" spans="1:9" ht="39.75" customHeight="1" x14ac:dyDescent="0.45">
      <c r="A38" s="203" t="s">
        <v>1626</v>
      </c>
      <c r="B38" s="203"/>
      <c r="C38" s="204" t="s">
        <v>84</v>
      </c>
      <c r="D38" s="204"/>
      <c r="E38" s="205" t="s">
        <v>85</v>
      </c>
      <c r="F38" s="205"/>
      <c r="G38" s="205" t="s">
        <v>86</v>
      </c>
      <c r="H38" s="205"/>
      <c r="I38" s="114" t="s">
        <v>87</v>
      </c>
    </row>
    <row r="39" spans="1:9" ht="15.75" customHeight="1" x14ac:dyDescent="0.45">
      <c r="A39" s="206" t="s">
        <v>95</v>
      </c>
      <c r="B39" s="206"/>
      <c r="C39" s="210">
        <v>150</v>
      </c>
      <c r="D39" s="210"/>
      <c r="E39" s="232">
        <v>1</v>
      </c>
      <c r="F39" s="232"/>
      <c r="G39" s="232">
        <v>14</v>
      </c>
      <c r="H39" s="232"/>
      <c r="I39" s="115">
        <f>C39*E39*G39</f>
        <v>2100</v>
      </c>
    </row>
    <row r="40" spans="1:9" x14ac:dyDescent="0.45">
      <c r="A40" s="207"/>
      <c r="B40" s="207"/>
      <c r="C40" s="211"/>
      <c r="D40" s="211"/>
      <c r="E40" s="231"/>
      <c r="F40" s="231"/>
      <c r="G40" s="231"/>
      <c r="H40" s="231"/>
      <c r="I40" s="115">
        <f t="shared" ref="I40:I44" si="2">C40*E40*G40</f>
        <v>0</v>
      </c>
    </row>
    <row r="41" spans="1:9" ht="14.25" customHeight="1" x14ac:dyDescent="0.45">
      <c r="A41" s="208"/>
      <c r="B41" s="209"/>
      <c r="C41" s="211"/>
      <c r="D41" s="211"/>
      <c r="E41" s="231"/>
      <c r="F41" s="231"/>
      <c r="G41" s="231"/>
      <c r="H41" s="231"/>
      <c r="I41" s="115">
        <f t="shared" si="2"/>
        <v>0</v>
      </c>
    </row>
    <row r="42" spans="1:9" ht="14.25" customHeight="1" x14ac:dyDescent="0.45">
      <c r="A42" s="207"/>
      <c r="B42" s="207"/>
      <c r="C42" s="211"/>
      <c r="D42" s="211"/>
      <c r="E42" s="231"/>
      <c r="F42" s="231"/>
      <c r="G42" s="231"/>
      <c r="H42" s="231"/>
      <c r="I42" s="115">
        <f t="shared" si="2"/>
        <v>0</v>
      </c>
    </row>
    <row r="43" spans="1:9" ht="15.75" customHeight="1" x14ac:dyDescent="0.45">
      <c r="A43" s="207"/>
      <c r="B43" s="207"/>
      <c r="C43" s="211"/>
      <c r="D43" s="211"/>
      <c r="E43" s="231"/>
      <c r="F43" s="231"/>
      <c r="G43" s="231"/>
      <c r="H43" s="231"/>
      <c r="I43" s="115">
        <f t="shared" si="2"/>
        <v>0</v>
      </c>
    </row>
    <row r="44" spans="1:9" ht="15.75" customHeight="1" x14ac:dyDescent="0.45">
      <c r="A44" s="211"/>
      <c r="B44" s="211"/>
      <c r="C44" s="211"/>
      <c r="D44" s="211"/>
      <c r="E44" s="231"/>
      <c r="F44" s="231"/>
      <c r="G44" s="231"/>
      <c r="H44" s="231"/>
      <c r="I44" s="115">
        <f t="shared" si="2"/>
        <v>0</v>
      </c>
    </row>
    <row r="45" spans="1:9" x14ac:dyDescent="0.45">
      <c r="A45" s="212"/>
      <c r="B45" s="212"/>
      <c r="C45" s="233"/>
      <c r="D45" s="233"/>
      <c r="E45" s="193"/>
      <c r="F45" s="193"/>
      <c r="G45" s="193"/>
      <c r="H45" s="193"/>
    </row>
    <row r="46" spans="1:9" ht="18" x14ac:dyDescent="0.55000000000000004">
      <c r="A46" s="116"/>
      <c r="B46" s="116"/>
      <c r="C46" s="117"/>
      <c r="D46" s="118"/>
      <c r="E46" s="226" t="s">
        <v>121</v>
      </c>
      <c r="F46" s="226"/>
      <c r="G46" s="226"/>
      <c r="H46" s="117"/>
      <c r="I46" s="119">
        <f>SUM(I40:I44)</f>
        <v>0</v>
      </c>
    </row>
    <row r="47" spans="1:9" ht="15.75" customHeight="1" x14ac:dyDescent="0.45">
      <c r="A47" s="87"/>
      <c r="B47" s="76"/>
      <c r="C47" s="76"/>
      <c r="D47" s="76"/>
      <c r="E47" s="76"/>
    </row>
    <row r="48" spans="1:9" ht="15.75" customHeight="1" x14ac:dyDescent="0.55000000000000004">
      <c r="A48" s="202" t="s">
        <v>82</v>
      </c>
      <c r="B48" s="202"/>
      <c r="C48" s="202"/>
      <c r="D48" s="202"/>
      <c r="E48" s="202"/>
      <c r="F48" s="202"/>
      <c r="G48" s="202"/>
      <c r="H48" s="202"/>
      <c r="I48" s="202"/>
    </row>
    <row r="49" spans="1:9" ht="15.75" customHeight="1" x14ac:dyDescent="0.5">
      <c r="A49" s="194" t="s">
        <v>132</v>
      </c>
      <c r="B49" s="194"/>
      <c r="C49" s="194"/>
      <c r="D49" s="194"/>
      <c r="E49" s="194"/>
      <c r="F49" s="194"/>
      <c r="G49" s="194"/>
      <c r="H49" s="194"/>
      <c r="I49" s="194"/>
    </row>
    <row r="50" spans="1:9" ht="66" customHeight="1" x14ac:dyDescent="0.45">
      <c r="A50" s="221" t="s">
        <v>88</v>
      </c>
      <c r="B50" s="221"/>
      <c r="C50" s="120" t="s">
        <v>94</v>
      </c>
      <c r="D50" s="120" t="s">
        <v>89</v>
      </c>
      <c r="E50" s="121" t="s">
        <v>90</v>
      </c>
      <c r="F50" s="121" t="s">
        <v>91</v>
      </c>
      <c r="G50" s="221" t="s">
        <v>92</v>
      </c>
      <c r="H50" s="221"/>
      <c r="I50" s="120" t="s">
        <v>93</v>
      </c>
    </row>
    <row r="51" spans="1:9" x14ac:dyDescent="0.45">
      <c r="A51" s="229" t="s">
        <v>96</v>
      </c>
      <c r="B51" s="230"/>
      <c r="C51" s="122"/>
      <c r="D51" s="123"/>
      <c r="E51" s="122">
        <v>35</v>
      </c>
      <c r="F51" s="124">
        <v>16</v>
      </c>
      <c r="G51" s="222">
        <v>200</v>
      </c>
      <c r="H51" s="223"/>
      <c r="I51" s="125">
        <f>SUM((C51*D51),((E51*F51)+G51))</f>
        <v>760</v>
      </c>
    </row>
    <row r="52" spans="1:9" ht="15.75" x14ac:dyDescent="0.45">
      <c r="A52" s="220"/>
      <c r="B52" s="216"/>
      <c r="C52" s="128"/>
      <c r="D52" s="129"/>
      <c r="E52" s="128"/>
      <c r="F52" s="130"/>
      <c r="G52" s="224"/>
      <c r="H52" s="225"/>
      <c r="I52" s="126">
        <f t="shared" ref="I52:I66" si="3">SUM((C52*D52),((E52*F52)+G52))</f>
        <v>0</v>
      </c>
    </row>
    <row r="53" spans="1:9" ht="15.75" customHeight="1" x14ac:dyDescent="0.45">
      <c r="A53" s="220"/>
      <c r="B53" s="216"/>
      <c r="C53" s="128"/>
      <c r="D53" s="129"/>
      <c r="E53" s="131"/>
      <c r="F53" s="130"/>
      <c r="G53" s="224"/>
      <c r="H53" s="225"/>
      <c r="I53" s="126">
        <f t="shared" si="3"/>
        <v>0</v>
      </c>
    </row>
    <row r="54" spans="1:9" ht="15.75" customHeight="1" x14ac:dyDescent="0.45">
      <c r="A54" s="220"/>
      <c r="B54" s="216"/>
      <c r="C54" s="128"/>
      <c r="D54" s="129"/>
      <c r="E54" s="132"/>
      <c r="F54" s="130"/>
      <c r="G54" s="224"/>
      <c r="H54" s="225"/>
      <c r="I54" s="126">
        <f t="shared" si="3"/>
        <v>0</v>
      </c>
    </row>
    <row r="55" spans="1:9" ht="15.75" customHeight="1" x14ac:dyDescent="0.45">
      <c r="A55" s="220"/>
      <c r="B55" s="216"/>
      <c r="C55" s="128"/>
      <c r="D55" s="129"/>
      <c r="E55" s="128"/>
      <c r="F55" s="130"/>
      <c r="G55" s="224"/>
      <c r="H55" s="225"/>
      <c r="I55" s="126">
        <f t="shared" si="3"/>
        <v>0</v>
      </c>
    </row>
    <row r="56" spans="1:9" ht="15.75" customHeight="1" x14ac:dyDescent="0.45">
      <c r="A56" s="220"/>
      <c r="B56" s="216"/>
      <c r="C56" s="128"/>
      <c r="D56" s="129"/>
      <c r="E56" s="128"/>
      <c r="F56" s="130"/>
      <c r="G56" s="224"/>
      <c r="H56" s="225"/>
      <c r="I56" s="126">
        <f t="shared" si="3"/>
        <v>0</v>
      </c>
    </row>
    <row r="57" spans="1:9" ht="15.75" customHeight="1" x14ac:dyDescent="0.45">
      <c r="A57" s="220"/>
      <c r="B57" s="216"/>
      <c r="C57" s="128"/>
      <c r="D57" s="129"/>
      <c r="E57" s="128"/>
      <c r="F57" s="130"/>
      <c r="G57" s="224"/>
      <c r="H57" s="225"/>
      <c r="I57" s="126">
        <f t="shared" si="3"/>
        <v>0</v>
      </c>
    </row>
    <row r="58" spans="1:9" ht="15.75" customHeight="1" x14ac:dyDescent="0.45">
      <c r="A58" s="220"/>
      <c r="B58" s="216"/>
      <c r="C58" s="128"/>
      <c r="D58" s="129"/>
      <c r="E58" s="128"/>
      <c r="F58" s="130"/>
      <c r="G58" s="224"/>
      <c r="H58" s="225"/>
      <c r="I58" s="126">
        <f t="shared" si="3"/>
        <v>0</v>
      </c>
    </row>
    <row r="59" spans="1:9" ht="15.75" customHeight="1" x14ac:dyDescent="0.45">
      <c r="A59" s="220"/>
      <c r="B59" s="216"/>
      <c r="C59" s="128"/>
      <c r="D59" s="129"/>
      <c r="E59" s="128"/>
      <c r="F59" s="130"/>
      <c r="G59" s="224"/>
      <c r="H59" s="225"/>
      <c r="I59" s="126">
        <f t="shared" si="3"/>
        <v>0</v>
      </c>
    </row>
    <row r="60" spans="1:9" ht="15.75" customHeight="1" x14ac:dyDescent="0.45">
      <c r="A60" s="220"/>
      <c r="B60" s="216"/>
      <c r="C60" s="128"/>
      <c r="D60" s="129"/>
      <c r="E60" s="128"/>
      <c r="F60" s="130"/>
      <c r="G60" s="224"/>
      <c r="H60" s="225"/>
      <c r="I60" s="126">
        <f t="shared" si="3"/>
        <v>0</v>
      </c>
    </row>
    <row r="61" spans="1:9" ht="15.75" customHeight="1" x14ac:dyDescent="0.45">
      <c r="A61" s="220"/>
      <c r="B61" s="216"/>
      <c r="C61" s="128"/>
      <c r="D61" s="129"/>
      <c r="E61" s="128"/>
      <c r="F61" s="130"/>
      <c r="G61" s="224"/>
      <c r="H61" s="225"/>
      <c r="I61" s="126">
        <f t="shared" si="3"/>
        <v>0</v>
      </c>
    </row>
    <row r="62" spans="1:9" ht="15.75" customHeight="1" x14ac:dyDescent="0.45">
      <c r="A62" s="220"/>
      <c r="B62" s="216"/>
      <c r="C62" s="128"/>
      <c r="D62" s="129"/>
      <c r="E62" s="128"/>
      <c r="F62" s="130"/>
      <c r="G62" s="224"/>
      <c r="H62" s="225"/>
      <c r="I62" s="126">
        <f t="shared" si="3"/>
        <v>0</v>
      </c>
    </row>
    <row r="63" spans="1:9" ht="15.75" customHeight="1" x14ac:dyDescent="0.45">
      <c r="A63" s="220"/>
      <c r="B63" s="216"/>
      <c r="C63" s="128"/>
      <c r="D63" s="129"/>
      <c r="E63" s="128"/>
      <c r="F63" s="130"/>
      <c r="G63" s="224"/>
      <c r="H63" s="225"/>
      <c r="I63" s="126">
        <f t="shared" si="3"/>
        <v>0</v>
      </c>
    </row>
    <row r="64" spans="1:9" ht="15.75" customHeight="1" x14ac:dyDescent="0.45">
      <c r="A64" s="220"/>
      <c r="B64" s="216"/>
      <c r="C64" s="128"/>
      <c r="D64" s="129"/>
      <c r="E64" s="128"/>
      <c r="F64" s="130"/>
      <c r="G64" s="224"/>
      <c r="H64" s="225"/>
      <c r="I64" s="126">
        <f t="shared" si="3"/>
        <v>0</v>
      </c>
    </row>
    <row r="65" spans="1:9" ht="15.75" x14ac:dyDescent="0.45">
      <c r="A65" s="220"/>
      <c r="B65" s="216"/>
      <c r="C65" s="128"/>
      <c r="D65" s="129"/>
      <c r="E65" s="128"/>
      <c r="F65" s="130"/>
      <c r="G65" s="224"/>
      <c r="H65" s="225"/>
      <c r="I65" s="126">
        <f t="shared" si="3"/>
        <v>0</v>
      </c>
    </row>
    <row r="66" spans="1:9" ht="16.149999999999999" thickBot="1" x14ac:dyDescent="0.5">
      <c r="A66" s="216"/>
      <c r="B66" s="217"/>
      <c r="C66" s="133"/>
      <c r="D66" s="134"/>
      <c r="E66" s="133"/>
      <c r="F66" s="135"/>
      <c r="G66" s="214"/>
      <c r="H66" s="215"/>
      <c r="I66" s="126">
        <f t="shared" si="3"/>
        <v>0</v>
      </c>
    </row>
    <row r="67" spans="1:9" x14ac:dyDescent="0.45">
      <c r="B67" s="76"/>
      <c r="C67" s="76"/>
    </row>
    <row r="68" spans="1:9" ht="15.75" x14ac:dyDescent="0.5">
      <c r="B68" s="76"/>
      <c r="C68" s="76"/>
      <c r="E68" s="227" t="s">
        <v>97</v>
      </c>
      <c r="F68" s="227"/>
      <c r="G68" s="227"/>
      <c r="I68" s="119">
        <f>SUM(I52:I66)</f>
        <v>0</v>
      </c>
    </row>
    <row r="69" spans="1:9" x14ac:dyDescent="0.45">
      <c r="B69" s="76"/>
      <c r="C69" s="76"/>
      <c r="E69" s="76"/>
    </row>
    <row r="70" spans="1:9" x14ac:dyDescent="0.45">
      <c r="B70" s="76"/>
      <c r="C70" s="76"/>
      <c r="E70" s="76"/>
    </row>
    <row r="71" spans="1:9" ht="18" x14ac:dyDescent="0.55000000000000004">
      <c r="B71" s="76"/>
      <c r="C71" s="76"/>
      <c r="E71" s="228" t="s">
        <v>125</v>
      </c>
      <c r="F71" s="228"/>
      <c r="G71" s="228"/>
      <c r="I71" s="127">
        <f>SUM(I68,I46,I34)</f>
        <v>0</v>
      </c>
    </row>
    <row r="72" spans="1:9" x14ac:dyDescent="0.45">
      <c r="B72" s="76"/>
      <c r="C72" s="76"/>
      <c r="E72" s="76"/>
    </row>
    <row r="73" spans="1:9" x14ac:dyDescent="0.45">
      <c r="B73" s="76"/>
      <c r="C73" s="76"/>
      <c r="E73" s="76"/>
    </row>
    <row r="74" spans="1:9" x14ac:dyDescent="0.45">
      <c r="B74" s="76"/>
      <c r="C74" s="76"/>
      <c r="E74" s="76"/>
    </row>
    <row r="75" spans="1:9" x14ac:dyDescent="0.45">
      <c r="B75" s="76"/>
      <c r="C75" s="76"/>
      <c r="E75" s="76"/>
    </row>
    <row r="76" spans="1:9" x14ac:dyDescent="0.45">
      <c r="B76" s="76"/>
      <c r="C76" s="76"/>
      <c r="E76" s="76"/>
    </row>
    <row r="77" spans="1:9" ht="15.75" customHeight="1" x14ac:dyDescent="0.45">
      <c r="B77" s="76"/>
      <c r="C77" s="76"/>
      <c r="E77" s="76"/>
    </row>
    <row r="78" spans="1:9" ht="15.75" customHeight="1" x14ac:dyDescent="0.45">
      <c r="B78" s="76"/>
      <c r="C78" s="76"/>
      <c r="E78" s="76"/>
    </row>
    <row r="79" spans="1:9" ht="15.75" customHeight="1" x14ac:dyDescent="0.45">
      <c r="B79" s="76"/>
      <c r="C79" s="76"/>
      <c r="E79" s="76"/>
    </row>
    <row r="80" spans="1:9" ht="15.75" customHeight="1" x14ac:dyDescent="0.45">
      <c r="B80" s="76"/>
      <c r="C80" s="76"/>
      <c r="E80" s="76"/>
    </row>
    <row r="81" spans="1:9" ht="15.75" customHeight="1" x14ac:dyDescent="0.45">
      <c r="B81" s="76"/>
      <c r="C81" s="76"/>
      <c r="E81" s="76"/>
    </row>
    <row r="82" spans="1:9" x14ac:dyDescent="0.45">
      <c r="B82" s="76"/>
      <c r="C82" s="76"/>
      <c r="E82" s="76"/>
    </row>
    <row r="83" spans="1:9" x14ac:dyDescent="0.45">
      <c r="B83" s="76"/>
      <c r="C83" s="76"/>
      <c r="E83" s="76"/>
    </row>
    <row r="84" spans="1:9" x14ac:dyDescent="0.45">
      <c r="B84" s="76"/>
      <c r="C84" s="76"/>
      <c r="E84" s="76"/>
    </row>
    <row r="85" spans="1:9" x14ac:dyDescent="0.45">
      <c r="B85" s="76"/>
      <c r="C85" s="76"/>
      <c r="E85" s="76"/>
    </row>
    <row r="86" spans="1:9" x14ac:dyDescent="0.45">
      <c r="B86" s="76"/>
      <c r="C86" s="76"/>
      <c r="E86" s="76"/>
    </row>
    <row r="87" spans="1:9" x14ac:dyDescent="0.45">
      <c r="B87" s="76"/>
      <c r="C87" s="76"/>
      <c r="E87" s="76"/>
    </row>
    <row r="88" spans="1:9" ht="15.75" x14ac:dyDescent="0.5">
      <c r="B88" s="110"/>
      <c r="C88" s="110"/>
      <c r="G88" s="110"/>
      <c r="H88" s="79"/>
      <c r="I88" s="79"/>
    </row>
    <row r="89" spans="1:9" ht="15.75" x14ac:dyDescent="0.5">
      <c r="A89" s="79"/>
      <c r="B89" s="110"/>
      <c r="C89" s="110"/>
      <c r="D89" s="110"/>
      <c r="E89" s="110"/>
      <c r="F89" s="110"/>
      <c r="G89" s="110"/>
      <c r="H89" s="79"/>
    </row>
  </sheetData>
  <sheetProtection algorithmName="SHA-512" hashValue="6NIISH0VdAKTmZoXqKhdpsTtN7rUsC9pXlexqsb0pXw00SRwLJg11PKNEYLPPBv62oHVy4jYabx2e+3FlYgcFg==" saltValue="z5AGDy9S5On9P7dZsgg3PQ==" spinCount="100000" sheet="1" objects="1" scenarios="1" selectLockedCells="1"/>
  <mergeCells count="105">
    <mergeCell ref="E39:F39"/>
    <mergeCell ref="E40:F40"/>
    <mergeCell ref="E41:F41"/>
    <mergeCell ref="E42:F42"/>
    <mergeCell ref="E43:F43"/>
    <mergeCell ref="C45:D45"/>
    <mergeCell ref="E46:G46"/>
    <mergeCell ref="G55:H55"/>
    <mergeCell ref="G56:H56"/>
    <mergeCell ref="G57:H57"/>
    <mergeCell ref="G58:H58"/>
    <mergeCell ref="G59:H59"/>
    <mergeCell ref="G60:H60"/>
    <mergeCell ref="G39:H39"/>
    <mergeCell ref="G40:H40"/>
    <mergeCell ref="G41:H41"/>
    <mergeCell ref="G42:H42"/>
    <mergeCell ref="G43:H43"/>
    <mergeCell ref="E68:G68"/>
    <mergeCell ref="E71:G71"/>
    <mergeCell ref="G29:H29"/>
    <mergeCell ref="G30:H30"/>
    <mergeCell ref="G31:H31"/>
    <mergeCell ref="G32:H32"/>
    <mergeCell ref="A62:B62"/>
    <mergeCell ref="G62:H62"/>
    <mergeCell ref="A63:B63"/>
    <mergeCell ref="G63:H63"/>
    <mergeCell ref="A50:B50"/>
    <mergeCell ref="A51:B51"/>
    <mergeCell ref="A52:B52"/>
    <mergeCell ref="A53:B53"/>
    <mergeCell ref="A54:B54"/>
    <mergeCell ref="A55:B55"/>
    <mergeCell ref="A56:B56"/>
    <mergeCell ref="A57:B57"/>
    <mergeCell ref="C44:D44"/>
    <mergeCell ref="E44:F44"/>
    <mergeCell ref="G44:H44"/>
    <mergeCell ref="A37:I37"/>
    <mergeCell ref="G45:H45"/>
    <mergeCell ref="A49:I49"/>
    <mergeCell ref="G66:H66"/>
    <mergeCell ref="A66:B66"/>
    <mergeCell ref="G6:H6"/>
    <mergeCell ref="G7:H7"/>
    <mergeCell ref="G8:H8"/>
    <mergeCell ref="G9:H9"/>
    <mergeCell ref="G10:H10"/>
    <mergeCell ref="G11:H11"/>
    <mergeCell ref="G12:H12"/>
    <mergeCell ref="A64:B64"/>
    <mergeCell ref="A65:B65"/>
    <mergeCell ref="G50:H50"/>
    <mergeCell ref="G51:H51"/>
    <mergeCell ref="G52:H52"/>
    <mergeCell ref="G53:H53"/>
    <mergeCell ref="G54:H54"/>
    <mergeCell ref="G64:H64"/>
    <mergeCell ref="G65:H65"/>
    <mergeCell ref="G61:H61"/>
    <mergeCell ref="D34:G34"/>
    <mergeCell ref="A58:B58"/>
    <mergeCell ref="A59:B59"/>
    <mergeCell ref="A60:B60"/>
    <mergeCell ref="A61:B61"/>
    <mergeCell ref="G26:H26"/>
    <mergeCell ref="G27:H27"/>
    <mergeCell ref="G28:H28"/>
    <mergeCell ref="G23:H23"/>
    <mergeCell ref="G24:H24"/>
    <mergeCell ref="G13:H13"/>
    <mergeCell ref="G14:H14"/>
    <mergeCell ref="G15:H15"/>
    <mergeCell ref="G16:H16"/>
    <mergeCell ref="G17:H17"/>
    <mergeCell ref="G18:H18"/>
    <mergeCell ref="G19:H19"/>
    <mergeCell ref="G20:H20"/>
    <mergeCell ref="G21:H21"/>
    <mergeCell ref="G22:H22"/>
    <mergeCell ref="B2:H2"/>
    <mergeCell ref="B3:H3"/>
    <mergeCell ref="A4:I4"/>
    <mergeCell ref="A5:I5"/>
    <mergeCell ref="A48:I48"/>
    <mergeCell ref="A36:I36"/>
    <mergeCell ref="A38:B38"/>
    <mergeCell ref="C38:D38"/>
    <mergeCell ref="E38:F38"/>
    <mergeCell ref="G38:H38"/>
    <mergeCell ref="A39:B39"/>
    <mergeCell ref="A40:B40"/>
    <mergeCell ref="A41:B41"/>
    <mergeCell ref="A42:B42"/>
    <mergeCell ref="E45:F45"/>
    <mergeCell ref="C39:D39"/>
    <mergeCell ref="C40:D40"/>
    <mergeCell ref="C41:D41"/>
    <mergeCell ref="C42:D42"/>
    <mergeCell ref="C43:D43"/>
    <mergeCell ref="A43:B43"/>
    <mergeCell ref="A44:B44"/>
    <mergeCell ref="A45:B45"/>
    <mergeCell ref="G25:H25"/>
  </mergeCells>
  <pageMargins left="0.7" right="0.7" top="0.75" bottom="0.75" header="0.3" footer="0.3"/>
  <pageSetup orientation="portrait" r:id="rId1"/>
  <headerFooter>
    <oddFooter>&amp;LSMAA Form B - Section II - Travel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I88"/>
  <sheetViews>
    <sheetView view="pageBreakPreview" zoomScale="85" zoomScaleNormal="100" zoomScaleSheetLayoutView="85" workbookViewId="0">
      <selection activeCell="F8" sqref="F8"/>
    </sheetView>
  </sheetViews>
  <sheetFormatPr defaultRowHeight="14.25" x14ac:dyDescent="0.45"/>
  <cols>
    <col min="1" max="1" width="24.53125" style="72" customWidth="1"/>
    <col min="2" max="2" width="11.73046875" style="11" customWidth="1"/>
    <col min="3" max="3" width="8.265625" style="6" customWidth="1"/>
    <col min="4" max="4" width="6.265625" style="6" customWidth="1"/>
    <col min="5" max="5" width="7.59765625" style="11" customWidth="1"/>
    <col min="6" max="6" width="12.1328125" style="11" customWidth="1"/>
    <col min="7" max="7" width="8.265625" style="6" customWidth="1"/>
    <col min="8" max="8" width="11.1328125" style="6" customWidth="1"/>
    <col min="9" max="9" width="22" customWidth="1"/>
  </cols>
  <sheetData>
    <row r="1" spans="1:9" ht="64.5" customHeight="1" x14ac:dyDescent="0.45">
      <c r="A1" s="234" t="s">
        <v>1</v>
      </c>
      <c r="B1" s="234"/>
      <c r="C1" s="234"/>
      <c r="D1" s="234"/>
      <c r="E1" s="234"/>
      <c r="F1" s="234"/>
      <c r="G1" s="234"/>
      <c r="H1" s="234"/>
    </row>
    <row r="2" spans="1:9" ht="21" x14ac:dyDescent="0.65">
      <c r="A2" s="162" t="s">
        <v>0</v>
      </c>
      <c r="B2" s="162"/>
      <c r="C2" s="162"/>
      <c r="D2" s="162"/>
      <c r="E2" s="162"/>
      <c r="F2" s="162"/>
      <c r="G2" s="162"/>
      <c r="H2" s="162"/>
    </row>
    <row r="3" spans="1:9" ht="21" x14ac:dyDescent="0.65">
      <c r="A3" s="162" t="s">
        <v>1625</v>
      </c>
      <c r="B3" s="162"/>
      <c r="C3" s="162"/>
      <c r="D3" s="162"/>
      <c r="E3" s="162"/>
      <c r="F3" s="162"/>
      <c r="G3" s="162"/>
      <c r="H3" s="162"/>
    </row>
    <row r="4" spans="1:9" ht="49.5" customHeight="1" x14ac:dyDescent="0.45">
      <c r="A4" s="169" t="s">
        <v>1619</v>
      </c>
      <c r="B4" s="169"/>
      <c r="C4" s="169"/>
      <c r="D4" s="169"/>
      <c r="E4" s="169"/>
      <c r="F4" s="169"/>
      <c r="G4" s="169"/>
      <c r="H4" s="169"/>
    </row>
    <row r="5" spans="1:9" ht="47.25" x14ac:dyDescent="0.5">
      <c r="A5" s="67" t="s">
        <v>102</v>
      </c>
      <c r="B5" s="15" t="s">
        <v>103</v>
      </c>
      <c r="C5" s="235" t="s">
        <v>104</v>
      </c>
      <c r="D5" s="235"/>
      <c r="E5" s="15" t="s">
        <v>106</v>
      </c>
      <c r="F5" s="12" t="s">
        <v>105</v>
      </c>
      <c r="G5" s="235" t="s">
        <v>64</v>
      </c>
      <c r="H5" s="235"/>
    </row>
    <row r="6" spans="1:9" ht="15.75" x14ac:dyDescent="0.45">
      <c r="A6" s="74" t="s">
        <v>124</v>
      </c>
      <c r="B6" s="16">
        <v>8301</v>
      </c>
      <c r="C6" s="238">
        <v>14.73</v>
      </c>
      <c r="D6" s="239"/>
      <c r="E6" s="16">
        <v>6</v>
      </c>
      <c r="F6" s="16">
        <v>14</v>
      </c>
      <c r="G6" s="236">
        <f>PRODUCT(C6,E6,F6)</f>
        <v>1237.32</v>
      </c>
      <c r="H6" s="237"/>
    </row>
    <row r="7" spans="1:9" ht="15.75" x14ac:dyDescent="0.45">
      <c r="A7" s="144"/>
      <c r="B7" s="99"/>
      <c r="C7" s="240"/>
      <c r="D7" s="241"/>
      <c r="E7" s="99"/>
      <c r="F7" s="99"/>
      <c r="G7" s="236">
        <f>PRODUCT(C7,E7,F7)</f>
        <v>0</v>
      </c>
      <c r="H7" s="237"/>
    </row>
    <row r="8" spans="1:9" ht="15.75" x14ac:dyDescent="0.5">
      <c r="A8" s="144"/>
      <c r="B8" s="99"/>
      <c r="C8" s="240"/>
      <c r="D8" s="241"/>
      <c r="E8" s="99"/>
      <c r="F8" s="99"/>
      <c r="G8" s="236">
        <f t="shared" ref="G8:G31" si="0">PRODUCT(C8,E8,F8)</f>
        <v>0</v>
      </c>
      <c r="H8" s="237"/>
      <c r="I8" s="2"/>
    </row>
    <row r="9" spans="1:9" ht="15.75" x14ac:dyDescent="0.45">
      <c r="A9" s="144"/>
      <c r="B9" s="99"/>
      <c r="C9" s="240"/>
      <c r="D9" s="241"/>
      <c r="E9" s="99"/>
      <c r="F9" s="99"/>
      <c r="G9" s="236">
        <f t="shared" si="0"/>
        <v>0</v>
      </c>
      <c r="H9" s="237"/>
    </row>
    <row r="10" spans="1:9" ht="15.75" x14ac:dyDescent="0.5">
      <c r="A10" s="144"/>
      <c r="B10" s="99"/>
      <c r="C10" s="240"/>
      <c r="D10" s="241"/>
      <c r="E10" s="99"/>
      <c r="F10" s="99"/>
      <c r="G10" s="236">
        <f>PRODUCT(C10,E10,F10)</f>
        <v>0</v>
      </c>
      <c r="H10" s="237"/>
      <c r="I10" s="1"/>
    </row>
    <row r="11" spans="1:9" ht="15.75" x14ac:dyDescent="0.45">
      <c r="A11" s="144"/>
      <c r="B11" s="99"/>
      <c r="C11" s="240"/>
      <c r="D11" s="241"/>
      <c r="E11" s="99"/>
      <c r="F11" s="99"/>
      <c r="G11" s="236">
        <f t="shared" si="0"/>
        <v>0</v>
      </c>
      <c r="H11" s="237"/>
    </row>
    <row r="12" spans="1:9" ht="15.75" x14ac:dyDescent="0.5">
      <c r="A12" s="144"/>
      <c r="B12" s="99"/>
      <c r="C12" s="240"/>
      <c r="D12" s="241"/>
      <c r="E12" s="99"/>
      <c r="F12" s="99"/>
      <c r="G12" s="236">
        <f t="shared" si="0"/>
        <v>0</v>
      </c>
      <c r="H12" s="237"/>
      <c r="I12" s="1"/>
    </row>
    <row r="13" spans="1:9" ht="15.75" x14ac:dyDescent="0.45">
      <c r="A13" s="144"/>
      <c r="B13" s="99"/>
      <c r="C13" s="240"/>
      <c r="D13" s="241"/>
      <c r="E13" s="99"/>
      <c r="F13" s="99"/>
      <c r="G13" s="236">
        <f t="shared" si="0"/>
        <v>0</v>
      </c>
      <c r="H13" s="237"/>
    </row>
    <row r="14" spans="1:9" ht="15.75" x14ac:dyDescent="0.45">
      <c r="A14" s="144"/>
      <c r="B14" s="99"/>
      <c r="C14" s="240"/>
      <c r="D14" s="241"/>
      <c r="E14" s="99"/>
      <c r="F14" s="99"/>
      <c r="G14" s="236">
        <f t="shared" si="0"/>
        <v>0</v>
      </c>
      <c r="H14" s="237"/>
    </row>
    <row r="15" spans="1:9" ht="15.75" x14ac:dyDescent="0.45">
      <c r="A15" s="144"/>
      <c r="B15" s="99"/>
      <c r="C15" s="240"/>
      <c r="D15" s="241"/>
      <c r="E15" s="99"/>
      <c r="F15" s="99"/>
      <c r="G15" s="236">
        <f t="shared" si="0"/>
        <v>0</v>
      </c>
      <c r="H15" s="237"/>
    </row>
    <row r="16" spans="1:9" ht="15.75" x14ac:dyDescent="0.45">
      <c r="A16" s="144"/>
      <c r="B16" s="99"/>
      <c r="C16" s="240"/>
      <c r="D16" s="241"/>
      <c r="E16" s="99"/>
      <c r="F16" s="99"/>
      <c r="G16" s="236">
        <f t="shared" si="0"/>
        <v>0</v>
      </c>
      <c r="H16" s="237"/>
    </row>
    <row r="17" spans="1:8" ht="15.75" x14ac:dyDescent="0.45">
      <c r="A17" s="144"/>
      <c r="B17" s="99"/>
      <c r="C17" s="240"/>
      <c r="D17" s="241"/>
      <c r="E17" s="99"/>
      <c r="F17" s="99"/>
      <c r="G17" s="236">
        <f t="shared" si="0"/>
        <v>0</v>
      </c>
      <c r="H17" s="237"/>
    </row>
    <row r="18" spans="1:8" ht="15.75" x14ac:dyDescent="0.45">
      <c r="A18" s="144"/>
      <c r="B18" s="99"/>
      <c r="C18" s="240"/>
      <c r="D18" s="241"/>
      <c r="E18" s="99"/>
      <c r="F18" s="99"/>
      <c r="G18" s="236">
        <f t="shared" si="0"/>
        <v>0</v>
      </c>
      <c r="H18" s="237"/>
    </row>
    <row r="19" spans="1:8" ht="15.75" x14ac:dyDescent="0.45">
      <c r="A19" s="144"/>
      <c r="B19" s="99"/>
      <c r="C19" s="240"/>
      <c r="D19" s="241"/>
      <c r="E19" s="99"/>
      <c r="F19" s="99"/>
      <c r="G19" s="236">
        <f t="shared" si="0"/>
        <v>0</v>
      </c>
      <c r="H19" s="237"/>
    </row>
    <row r="20" spans="1:8" ht="15.75" x14ac:dyDescent="0.45">
      <c r="A20" s="144"/>
      <c r="B20" s="99"/>
      <c r="C20" s="240"/>
      <c r="D20" s="241"/>
      <c r="E20" s="99"/>
      <c r="F20" s="99"/>
      <c r="G20" s="236">
        <f t="shared" si="0"/>
        <v>0</v>
      </c>
      <c r="H20" s="237"/>
    </row>
    <row r="21" spans="1:8" ht="15.75" x14ac:dyDescent="0.45">
      <c r="A21" s="144"/>
      <c r="B21" s="99"/>
      <c r="C21" s="240"/>
      <c r="D21" s="241"/>
      <c r="E21" s="99"/>
      <c r="F21" s="99"/>
      <c r="G21" s="236">
        <f t="shared" si="0"/>
        <v>0</v>
      </c>
      <c r="H21" s="237"/>
    </row>
    <row r="22" spans="1:8" ht="15.75" x14ac:dyDescent="0.45">
      <c r="A22" s="144"/>
      <c r="B22" s="99"/>
      <c r="C22" s="240"/>
      <c r="D22" s="241"/>
      <c r="E22" s="99"/>
      <c r="F22" s="99"/>
      <c r="G22" s="236">
        <f t="shared" si="0"/>
        <v>0</v>
      </c>
      <c r="H22" s="237"/>
    </row>
    <row r="23" spans="1:8" ht="15.75" x14ac:dyDescent="0.45">
      <c r="A23" s="144"/>
      <c r="B23" s="99"/>
      <c r="C23" s="240"/>
      <c r="D23" s="241"/>
      <c r="E23" s="99"/>
      <c r="F23" s="99"/>
      <c r="G23" s="236">
        <f t="shared" si="0"/>
        <v>0</v>
      </c>
      <c r="H23" s="237"/>
    </row>
    <row r="24" spans="1:8" ht="15.75" customHeight="1" x14ac:dyDescent="0.45">
      <c r="A24" s="144"/>
      <c r="B24" s="99"/>
      <c r="C24" s="240"/>
      <c r="D24" s="241"/>
      <c r="E24" s="99"/>
      <c r="F24" s="99"/>
      <c r="G24" s="236">
        <f t="shared" si="0"/>
        <v>0</v>
      </c>
      <c r="H24" s="237"/>
    </row>
    <row r="25" spans="1:8" ht="15.75" customHeight="1" x14ac:dyDescent="0.45">
      <c r="A25" s="144"/>
      <c r="B25" s="99"/>
      <c r="C25" s="240"/>
      <c r="D25" s="241"/>
      <c r="E25" s="99"/>
      <c r="F25" s="99"/>
      <c r="G25" s="236">
        <f t="shared" si="0"/>
        <v>0</v>
      </c>
      <c r="H25" s="237"/>
    </row>
    <row r="26" spans="1:8" ht="15.75" customHeight="1" x14ac:dyDescent="0.45">
      <c r="A26" s="144"/>
      <c r="B26" s="99"/>
      <c r="C26" s="240"/>
      <c r="D26" s="241"/>
      <c r="E26" s="99"/>
      <c r="F26" s="99"/>
      <c r="G26" s="236">
        <f t="shared" si="0"/>
        <v>0</v>
      </c>
      <c r="H26" s="237"/>
    </row>
    <row r="27" spans="1:8" ht="15.75" customHeight="1" x14ac:dyDescent="0.45">
      <c r="A27" s="144"/>
      <c r="B27" s="99"/>
      <c r="C27" s="240"/>
      <c r="D27" s="241"/>
      <c r="E27" s="99"/>
      <c r="F27" s="99"/>
      <c r="G27" s="236">
        <f t="shared" si="0"/>
        <v>0</v>
      </c>
      <c r="H27" s="237"/>
    </row>
    <row r="28" spans="1:8" ht="15.75" customHeight="1" x14ac:dyDescent="0.45">
      <c r="A28" s="144"/>
      <c r="B28" s="99"/>
      <c r="C28" s="240"/>
      <c r="D28" s="241"/>
      <c r="E28" s="99"/>
      <c r="F28" s="99"/>
      <c r="G28" s="236">
        <f t="shared" si="0"/>
        <v>0</v>
      </c>
      <c r="H28" s="237"/>
    </row>
    <row r="29" spans="1:8" ht="15.75" customHeight="1" x14ac:dyDescent="0.45">
      <c r="A29" s="144"/>
      <c r="B29" s="99"/>
      <c r="C29" s="240"/>
      <c r="D29" s="241"/>
      <c r="E29" s="99"/>
      <c r="F29" s="99"/>
      <c r="G29" s="236">
        <f t="shared" si="0"/>
        <v>0</v>
      </c>
      <c r="H29" s="237"/>
    </row>
    <row r="30" spans="1:8" ht="15.75" customHeight="1" x14ac:dyDescent="0.45">
      <c r="A30" s="144"/>
      <c r="B30" s="99"/>
      <c r="C30" s="240"/>
      <c r="D30" s="241"/>
      <c r="E30" s="99"/>
      <c r="F30" s="99"/>
      <c r="G30" s="236">
        <f t="shared" si="0"/>
        <v>0</v>
      </c>
      <c r="H30" s="237"/>
    </row>
    <row r="31" spans="1:8" ht="15.75" customHeight="1" x14ac:dyDescent="0.45">
      <c r="A31" s="144"/>
      <c r="B31" s="99"/>
      <c r="C31" s="240"/>
      <c r="D31" s="241"/>
      <c r="E31" s="99"/>
      <c r="F31" s="99"/>
      <c r="G31" s="236">
        <f t="shared" si="0"/>
        <v>0</v>
      </c>
      <c r="H31" s="237"/>
    </row>
    <row r="32" spans="1:8" ht="15.75" customHeight="1" x14ac:dyDescent="0.5">
      <c r="A32" s="69"/>
      <c r="B32" s="70"/>
      <c r="C32" s="10"/>
      <c r="D32" s="10"/>
      <c r="E32" s="71"/>
      <c r="F32" s="70"/>
    </row>
    <row r="33" spans="1:8" ht="15.75" x14ac:dyDescent="0.5">
      <c r="A33" s="69"/>
      <c r="B33" s="70"/>
      <c r="C33" s="242" t="s">
        <v>112</v>
      </c>
      <c r="D33" s="242"/>
      <c r="E33" s="242"/>
      <c r="F33" s="242"/>
      <c r="G33"/>
      <c r="H33" s="14">
        <f>SUM(G7:H31)</f>
        <v>0</v>
      </c>
    </row>
    <row r="34" spans="1:8" ht="15.75" customHeight="1" x14ac:dyDescent="0.5">
      <c r="A34" s="73"/>
      <c r="B34" s="13"/>
      <c r="F34" s="13"/>
    </row>
    <row r="35" spans="1:8" ht="15.75" customHeight="1" x14ac:dyDescent="0.45"/>
    <row r="36" spans="1:8" ht="42" customHeight="1" x14ac:dyDescent="0.45"/>
    <row r="37" spans="1:8" ht="15.75" customHeight="1" x14ac:dyDescent="0.45"/>
    <row r="41" spans="1:8" ht="15.75" customHeight="1" x14ac:dyDescent="0.45"/>
    <row r="42" spans="1:8" ht="15.75" customHeight="1" x14ac:dyDescent="0.45"/>
    <row r="43" spans="1:8" ht="15.75" customHeight="1" x14ac:dyDescent="0.45"/>
    <row r="47" spans="1:8" ht="15.75" customHeight="1" x14ac:dyDescent="0.45"/>
    <row r="48" spans="1:8" ht="15.75" customHeight="1" x14ac:dyDescent="0.45"/>
    <row r="52" ht="15.75" customHeight="1" x14ac:dyDescent="0.45"/>
    <row r="53" ht="15.75" customHeight="1" x14ac:dyDescent="0.45"/>
    <row r="54"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87" spans="1:8" ht="15.75" x14ac:dyDescent="0.5">
      <c r="B87" s="13"/>
      <c r="F87" s="13"/>
      <c r="G87" s="5"/>
      <c r="H87" s="5"/>
    </row>
    <row r="88" spans="1:8" ht="15.75" x14ac:dyDescent="0.5">
      <c r="A88" s="68"/>
      <c r="B88" s="13"/>
      <c r="C88" s="5"/>
      <c r="D88" s="5"/>
      <c r="E88" s="13"/>
      <c r="F88" s="13"/>
      <c r="G88" s="5"/>
    </row>
  </sheetData>
  <sheetProtection algorithmName="SHA-512" hashValue="XjeQvwPSV5wVhpHOV2k0vWgJDBQlGhVF89UZ1UvXJzm+eFU5Q742ByZZ1QnGxoltskTTWicv2Tziy/kQIgRxiw==" saltValue="RJB3AhfjcYdHCTDv4eveEQ==" spinCount="100000" sheet="1" objects="1" scenarios="1" selectLockedCells="1"/>
  <mergeCells count="59">
    <mergeCell ref="C33:F33"/>
    <mergeCell ref="C29:D29"/>
    <mergeCell ref="C23:D23"/>
    <mergeCell ref="C21:D21"/>
    <mergeCell ref="C22:D22"/>
    <mergeCell ref="C31:D31"/>
    <mergeCell ref="C24:D24"/>
    <mergeCell ref="C25:D25"/>
    <mergeCell ref="C26:D26"/>
    <mergeCell ref="C27:D27"/>
    <mergeCell ref="C28:D28"/>
    <mergeCell ref="G29:H29"/>
    <mergeCell ref="G30:H30"/>
    <mergeCell ref="G19:H19"/>
    <mergeCell ref="G20:H20"/>
    <mergeCell ref="C15:D15"/>
    <mergeCell ref="C16:D16"/>
    <mergeCell ref="C18:D18"/>
    <mergeCell ref="C19:D19"/>
    <mergeCell ref="C20:D20"/>
    <mergeCell ref="C17:D17"/>
    <mergeCell ref="C30:D30"/>
    <mergeCell ref="G16:H16"/>
    <mergeCell ref="G17:H17"/>
    <mergeCell ref="G18:H18"/>
    <mergeCell ref="G27:H27"/>
    <mergeCell ref="G28:H28"/>
    <mergeCell ref="C12:D12"/>
    <mergeCell ref="C13:D13"/>
    <mergeCell ref="C14:D14"/>
    <mergeCell ref="G31:H31"/>
    <mergeCell ref="C7:D7"/>
    <mergeCell ref="C8:D8"/>
    <mergeCell ref="C9:D9"/>
    <mergeCell ref="C10:D10"/>
    <mergeCell ref="C11:D11"/>
    <mergeCell ref="G21:H21"/>
    <mergeCell ref="G22:H22"/>
    <mergeCell ref="G23:H23"/>
    <mergeCell ref="G24:H24"/>
    <mergeCell ref="G25:H25"/>
    <mergeCell ref="G26:H26"/>
    <mergeCell ref="G15:H15"/>
    <mergeCell ref="A2:H2"/>
    <mergeCell ref="A1:H1"/>
    <mergeCell ref="A3:H3"/>
    <mergeCell ref="C5:D5"/>
    <mergeCell ref="G14:H14"/>
    <mergeCell ref="G5:H5"/>
    <mergeCell ref="C6:D6"/>
    <mergeCell ref="G6:H6"/>
    <mergeCell ref="A4:H4"/>
    <mergeCell ref="G7:H7"/>
    <mergeCell ref="G8:H8"/>
    <mergeCell ref="G9:H9"/>
    <mergeCell ref="G10:H10"/>
    <mergeCell ref="G11:H11"/>
    <mergeCell ref="G12:H12"/>
    <mergeCell ref="G13:H13"/>
  </mergeCells>
  <pageMargins left="0.7" right="0.7" top="0.75" bottom="0.75" header="0.3" footer="0.3"/>
  <pageSetup orientation="portrait" r:id="rId1"/>
  <headerFooter>
    <oddFooter>&amp;LSMAA Form B - Section II - Equipment</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I89"/>
  <sheetViews>
    <sheetView view="pageBreakPreview" zoomScale="85" zoomScaleNormal="100" zoomScaleSheetLayoutView="85" workbookViewId="0">
      <selection activeCell="G24" sqref="G24:H24"/>
    </sheetView>
  </sheetViews>
  <sheetFormatPr defaultRowHeight="14.25" x14ac:dyDescent="0.45"/>
  <cols>
    <col min="1" max="1" width="25.59765625" style="87" customWidth="1"/>
    <col min="2" max="2" width="11.73046875" style="90" customWidth="1"/>
    <col min="3" max="3" width="8.265625" style="150" customWidth="1"/>
    <col min="4" max="4" width="8.59765625" style="154" customWidth="1"/>
    <col min="5" max="5" width="7.59765625" style="151" customWidth="1"/>
    <col min="6" max="6" width="8.73046875" style="151" customWidth="1"/>
    <col min="7" max="7" width="8.265625" style="90" customWidth="1"/>
    <col min="8" max="8" width="11.1328125" style="90" customWidth="1"/>
    <col min="9" max="9" width="22" style="76" customWidth="1"/>
    <col min="10" max="16384" width="9.06640625" style="76"/>
  </cols>
  <sheetData>
    <row r="1" spans="1:9" ht="64.5" customHeight="1" x14ac:dyDescent="0.45">
      <c r="A1" s="243" t="s">
        <v>1</v>
      </c>
      <c r="B1" s="243"/>
      <c r="C1" s="243"/>
      <c r="D1" s="243"/>
      <c r="E1" s="243"/>
      <c r="F1" s="243"/>
      <c r="G1" s="243"/>
      <c r="H1" s="243"/>
    </row>
    <row r="2" spans="1:9" ht="21" x14ac:dyDescent="0.65">
      <c r="A2" s="196" t="s">
        <v>0</v>
      </c>
      <c r="B2" s="196"/>
      <c r="C2" s="196"/>
      <c r="D2" s="196"/>
      <c r="E2" s="196"/>
      <c r="F2" s="196"/>
      <c r="G2" s="196"/>
      <c r="H2" s="196"/>
    </row>
    <row r="3" spans="1:9" ht="21" x14ac:dyDescent="0.65">
      <c r="A3" s="196" t="s">
        <v>108</v>
      </c>
      <c r="B3" s="196"/>
      <c r="C3" s="196"/>
      <c r="D3" s="196"/>
      <c r="E3" s="196"/>
      <c r="F3" s="196"/>
      <c r="G3" s="196"/>
      <c r="H3" s="196"/>
    </row>
    <row r="4" spans="1:9" ht="26.25" customHeight="1" x14ac:dyDescent="0.45">
      <c r="A4" s="199" t="s">
        <v>113</v>
      </c>
      <c r="B4" s="246"/>
      <c r="C4" s="246"/>
      <c r="D4" s="246"/>
      <c r="E4" s="246"/>
      <c r="F4" s="246"/>
      <c r="G4" s="246"/>
      <c r="H4" s="246"/>
    </row>
    <row r="5" spans="1:9" ht="15.75" customHeight="1" x14ac:dyDescent="0.5">
      <c r="A5" s="145" t="s">
        <v>109</v>
      </c>
      <c r="B5" s="146" t="s">
        <v>110</v>
      </c>
      <c r="C5" s="147" t="s">
        <v>111</v>
      </c>
      <c r="D5" s="248" t="s">
        <v>116</v>
      </c>
      <c r="E5" s="248"/>
      <c r="F5" s="248"/>
      <c r="G5" s="247" t="s">
        <v>93</v>
      </c>
      <c r="H5" s="247"/>
    </row>
    <row r="6" spans="1:9" ht="15.75" customHeight="1" x14ac:dyDescent="0.45">
      <c r="A6" s="148" t="s">
        <v>126</v>
      </c>
      <c r="B6" s="96">
        <v>35</v>
      </c>
      <c r="C6" s="149">
        <v>1</v>
      </c>
      <c r="D6" s="249" t="s">
        <v>119</v>
      </c>
      <c r="E6" s="249"/>
      <c r="F6" s="249"/>
      <c r="G6" s="244">
        <f>PRODUCT(B6:C6)</f>
        <v>35</v>
      </c>
      <c r="H6" s="245"/>
    </row>
    <row r="7" spans="1:9" ht="15.75" x14ac:dyDescent="0.45">
      <c r="A7" s="144"/>
      <c r="B7" s="98"/>
      <c r="C7" s="159"/>
      <c r="D7" s="250"/>
      <c r="E7" s="250"/>
      <c r="F7" s="250"/>
      <c r="G7" s="244">
        <f t="shared" ref="G7:G16" si="0">PRODUCT(B7:C7)</f>
        <v>0</v>
      </c>
      <c r="H7" s="245"/>
    </row>
    <row r="8" spans="1:9" ht="15.75" x14ac:dyDescent="0.5">
      <c r="A8" s="144"/>
      <c r="B8" s="98"/>
      <c r="C8" s="159"/>
      <c r="D8" s="250"/>
      <c r="E8" s="250"/>
      <c r="F8" s="250"/>
      <c r="G8" s="244">
        <f t="shared" si="0"/>
        <v>0</v>
      </c>
      <c r="H8" s="245"/>
      <c r="I8" s="83"/>
    </row>
    <row r="9" spans="1:9" ht="15.75" x14ac:dyDescent="0.45">
      <c r="A9" s="144"/>
      <c r="B9" s="98"/>
      <c r="C9" s="159"/>
      <c r="D9" s="250"/>
      <c r="E9" s="250"/>
      <c r="F9" s="250"/>
      <c r="G9" s="244">
        <f t="shared" si="0"/>
        <v>0</v>
      </c>
      <c r="H9" s="245"/>
    </row>
    <row r="10" spans="1:9" ht="15.75" x14ac:dyDescent="0.5">
      <c r="A10" s="144"/>
      <c r="B10" s="98"/>
      <c r="C10" s="159"/>
      <c r="D10" s="250"/>
      <c r="E10" s="250"/>
      <c r="F10" s="250"/>
      <c r="G10" s="244">
        <f t="shared" si="0"/>
        <v>0</v>
      </c>
      <c r="H10" s="245"/>
      <c r="I10" s="79"/>
    </row>
    <row r="11" spans="1:9" ht="15.75" x14ac:dyDescent="0.45">
      <c r="A11" s="144"/>
      <c r="B11" s="98"/>
      <c r="C11" s="159"/>
      <c r="D11" s="250"/>
      <c r="E11" s="250"/>
      <c r="F11" s="250"/>
      <c r="G11" s="244">
        <f t="shared" si="0"/>
        <v>0</v>
      </c>
      <c r="H11" s="245"/>
    </row>
    <row r="12" spans="1:9" ht="15.75" x14ac:dyDescent="0.5">
      <c r="A12" s="144"/>
      <c r="B12" s="98"/>
      <c r="C12" s="159"/>
      <c r="D12" s="250"/>
      <c r="E12" s="250"/>
      <c r="F12" s="250"/>
      <c r="G12" s="244">
        <f t="shared" si="0"/>
        <v>0</v>
      </c>
      <c r="H12" s="245"/>
      <c r="I12" s="79"/>
    </row>
    <row r="13" spans="1:9" ht="15.75" x14ac:dyDescent="0.45">
      <c r="A13" s="144"/>
      <c r="B13" s="98"/>
      <c r="C13" s="159"/>
      <c r="D13" s="250"/>
      <c r="E13" s="250"/>
      <c r="F13" s="250"/>
      <c r="G13" s="244">
        <f t="shared" si="0"/>
        <v>0</v>
      </c>
      <c r="H13" s="245"/>
    </row>
    <row r="14" spans="1:9" ht="15.75" x14ac:dyDescent="0.45">
      <c r="A14" s="144"/>
      <c r="B14" s="98"/>
      <c r="C14" s="159"/>
      <c r="D14" s="250"/>
      <c r="E14" s="250"/>
      <c r="F14" s="250"/>
      <c r="G14" s="244">
        <f t="shared" si="0"/>
        <v>0</v>
      </c>
      <c r="H14" s="245"/>
    </row>
    <row r="15" spans="1:9" ht="15.75" x14ac:dyDescent="0.45">
      <c r="A15" s="144"/>
      <c r="B15" s="98"/>
      <c r="C15" s="159"/>
      <c r="D15" s="250"/>
      <c r="E15" s="250"/>
      <c r="F15" s="250"/>
      <c r="G15" s="244">
        <f t="shared" si="0"/>
        <v>0</v>
      </c>
      <c r="H15" s="245"/>
    </row>
    <row r="16" spans="1:9" ht="15.75" x14ac:dyDescent="0.45">
      <c r="A16" s="144"/>
      <c r="B16" s="98"/>
      <c r="C16" s="159"/>
      <c r="D16" s="250"/>
      <c r="E16" s="250"/>
      <c r="F16" s="250"/>
      <c r="G16" s="244">
        <f t="shared" si="0"/>
        <v>0</v>
      </c>
      <c r="H16" s="245"/>
    </row>
    <row r="17" spans="1:8" x14ac:dyDescent="0.45">
      <c r="A17" s="76"/>
      <c r="D17" s="151"/>
    </row>
    <row r="18" spans="1:8" ht="15.75" x14ac:dyDescent="0.5">
      <c r="A18" s="76"/>
      <c r="C18" s="227" t="s">
        <v>127</v>
      </c>
      <c r="D18" s="227"/>
      <c r="E18" s="227"/>
      <c r="F18" s="227"/>
      <c r="G18" s="151"/>
      <c r="H18" s="119">
        <f>SUM(G7:H16)</f>
        <v>0</v>
      </c>
    </row>
    <row r="19" spans="1:8" x14ac:dyDescent="0.45">
      <c r="A19" s="76"/>
      <c r="C19" s="152"/>
      <c r="D19" s="152"/>
      <c r="E19" s="152"/>
      <c r="G19" s="151"/>
      <c r="H19" s="151"/>
    </row>
    <row r="20" spans="1:8" x14ac:dyDescent="0.45">
      <c r="A20" s="76"/>
      <c r="D20" s="151"/>
    </row>
    <row r="21" spans="1:8" ht="18" customHeight="1" x14ac:dyDescent="0.45">
      <c r="A21" s="199" t="s">
        <v>114</v>
      </c>
      <c r="B21" s="199"/>
      <c r="C21" s="199"/>
      <c r="D21" s="199"/>
      <c r="E21" s="199"/>
      <c r="F21" s="199"/>
      <c r="G21" s="199"/>
      <c r="H21" s="199"/>
    </row>
    <row r="22" spans="1:8" ht="15.75" x14ac:dyDescent="0.5">
      <c r="A22" s="255" t="s">
        <v>115</v>
      </c>
      <c r="B22" s="255"/>
      <c r="C22" s="256" t="s">
        <v>116</v>
      </c>
      <c r="D22" s="256"/>
      <c r="E22" s="256"/>
      <c r="F22" s="256"/>
      <c r="G22" s="254" t="s">
        <v>93</v>
      </c>
      <c r="H22" s="254"/>
    </row>
    <row r="23" spans="1:8" x14ac:dyDescent="0.45">
      <c r="A23" s="257" t="s">
        <v>117</v>
      </c>
      <c r="B23" s="258"/>
      <c r="C23" s="259" t="s">
        <v>118</v>
      </c>
      <c r="D23" s="259"/>
      <c r="E23" s="259"/>
      <c r="F23" s="259"/>
      <c r="G23" s="260">
        <v>25</v>
      </c>
      <c r="H23" s="260"/>
    </row>
    <row r="24" spans="1:8" ht="15.75" x14ac:dyDescent="0.45">
      <c r="A24" s="252"/>
      <c r="B24" s="253"/>
      <c r="C24" s="261"/>
      <c r="D24" s="261"/>
      <c r="E24" s="261"/>
      <c r="F24" s="261"/>
      <c r="G24" s="251"/>
      <c r="H24" s="251"/>
    </row>
    <row r="25" spans="1:8" ht="15.75" customHeight="1" x14ac:dyDescent="0.45">
      <c r="A25" s="252"/>
      <c r="B25" s="253"/>
      <c r="C25" s="261"/>
      <c r="D25" s="261"/>
      <c r="E25" s="261"/>
      <c r="F25" s="261"/>
      <c r="G25" s="251"/>
      <c r="H25" s="251"/>
    </row>
    <row r="26" spans="1:8" ht="15.75" customHeight="1" x14ac:dyDescent="0.45">
      <c r="A26" s="252"/>
      <c r="B26" s="253"/>
      <c r="C26" s="261"/>
      <c r="D26" s="261"/>
      <c r="E26" s="261"/>
      <c r="F26" s="261"/>
      <c r="G26" s="251"/>
      <c r="H26" s="251"/>
    </row>
    <row r="27" spans="1:8" ht="15.75" customHeight="1" x14ac:dyDescent="0.45">
      <c r="A27" s="252"/>
      <c r="B27" s="253"/>
      <c r="C27" s="261"/>
      <c r="D27" s="261"/>
      <c r="E27" s="261"/>
      <c r="F27" s="261"/>
      <c r="G27" s="251"/>
      <c r="H27" s="251"/>
    </row>
    <row r="28" spans="1:8" ht="15.75" customHeight="1" x14ac:dyDescent="0.45">
      <c r="A28" s="252"/>
      <c r="B28" s="253"/>
      <c r="C28" s="261"/>
      <c r="D28" s="261"/>
      <c r="E28" s="261"/>
      <c r="F28" s="261"/>
      <c r="G28" s="251"/>
      <c r="H28" s="251"/>
    </row>
    <row r="29" spans="1:8" ht="15.75" customHeight="1" x14ac:dyDescent="0.45">
      <c r="A29" s="252"/>
      <c r="B29" s="253"/>
      <c r="C29" s="261"/>
      <c r="D29" s="261"/>
      <c r="E29" s="261"/>
      <c r="F29" s="261"/>
      <c r="G29" s="251"/>
      <c r="H29" s="251"/>
    </row>
    <row r="30" spans="1:8" ht="15.75" customHeight="1" x14ac:dyDescent="0.45">
      <c r="A30" s="252"/>
      <c r="B30" s="253"/>
      <c r="C30" s="261"/>
      <c r="D30" s="261"/>
      <c r="E30" s="261"/>
      <c r="F30" s="261"/>
      <c r="G30" s="251"/>
      <c r="H30" s="251"/>
    </row>
    <row r="31" spans="1:8" ht="15.75" customHeight="1" x14ac:dyDescent="0.45">
      <c r="A31" s="252"/>
      <c r="B31" s="253"/>
      <c r="C31" s="261"/>
      <c r="D31" s="261"/>
      <c r="E31" s="261"/>
      <c r="F31" s="261"/>
      <c r="G31" s="251"/>
      <c r="H31" s="251"/>
    </row>
    <row r="32" spans="1:8" ht="15.75" customHeight="1" x14ac:dyDescent="0.45">
      <c r="A32" s="252"/>
      <c r="B32" s="253"/>
      <c r="C32" s="261"/>
      <c r="D32" s="261"/>
      <c r="E32" s="261"/>
      <c r="F32" s="261"/>
      <c r="G32" s="251"/>
      <c r="H32" s="251"/>
    </row>
    <row r="33" spans="1:8" ht="15.75" customHeight="1" x14ac:dyDescent="0.45">
      <c r="A33" s="252"/>
      <c r="B33" s="253"/>
      <c r="C33" s="261"/>
      <c r="D33" s="261"/>
      <c r="E33" s="261"/>
      <c r="F33" s="261"/>
      <c r="G33" s="251"/>
      <c r="H33" s="251"/>
    </row>
    <row r="34" spans="1:8" x14ac:dyDescent="0.45">
      <c r="A34" s="76"/>
      <c r="D34" s="151"/>
    </row>
    <row r="35" spans="1:8" ht="15.75" customHeight="1" x14ac:dyDescent="0.5">
      <c r="A35" s="153"/>
      <c r="B35" s="110"/>
      <c r="C35" s="262" t="s">
        <v>128</v>
      </c>
      <c r="D35" s="262"/>
      <c r="E35" s="262"/>
      <c r="F35" s="262"/>
      <c r="G35" s="76"/>
      <c r="H35" s="119">
        <f>SUM(G24:H33)</f>
        <v>0</v>
      </c>
    </row>
    <row r="36" spans="1:8" ht="15.75" customHeight="1" x14ac:dyDescent="0.45"/>
    <row r="37" spans="1:8" ht="42" customHeight="1" x14ac:dyDescent="0.45"/>
    <row r="38" spans="1:8" ht="15.75" customHeight="1" x14ac:dyDescent="0.45"/>
    <row r="42" spans="1:8" ht="15.75" customHeight="1" x14ac:dyDescent="0.45"/>
    <row r="43" spans="1:8" ht="15.75" customHeight="1" x14ac:dyDescent="0.45"/>
    <row r="44" spans="1:8" ht="15.75" customHeight="1" x14ac:dyDescent="0.45"/>
    <row r="48" spans="1:8" ht="15.75" customHeight="1" x14ac:dyDescent="0.45"/>
    <row r="49" spans="1:9" ht="15.75" customHeight="1" x14ac:dyDescent="0.45"/>
    <row r="50" spans="1:9" s="150" customFormat="1" x14ac:dyDescent="0.45">
      <c r="A50" s="87"/>
      <c r="B50" s="90"/>
      <c r="D50" s="154"/>
      <c r="E50" s="151"/>
      <c r="F50" s="151"/>
      <c r="G50" s="90"/>
      <c r="H50" s="90"/>
      <c r="I50" s="76"/>
    </row>
    <row r="51" spans="1:9" s="150" customFormat="1" x14ac:dyDescent="0.45">
      <c r="A51" s="87"/>
      <c r="B51" s="90"/>
      <c r="D51" s="154"/>
      <c r="E51" s="151"/>
      <c r="F51" s="151"/>
      <c r="G51" s="90"/>
      <c r="H51" s="90"/>
      <c r="I51" s="76"/>
    </row>
    <row r="52" spans="1:9" s="150" customFormat="1" x14ac:dyDescent="0.45">
      <c r="A52" s="87"/>
      <c r="B52" s="90"/>
      <c r="D52" s="154"/>
      <c r="E52" s="151"/>
      <c r="F52" s="151"/>
      <c r="G52" s="90"/>
      <c r="H52" s="90"/>
      <c r="I52" s="76"/>
    </row>
    <row r="53" spans="1:9" s="150" customFormat="1" ht="15.75" customHeight="1" x14ac:dyDescent="0.45">
      <c r="A53" s="87"/>
      <c r="B53" s="90"/>
      <c r="D53" s="154"/>
      <c r="E53" s="151"/>
      <c r="F53" s="151"/>
      <c r="G53" s="90"/>
      <c r="H53" s="90"/>
      <c r="I53" s="76"/>
    </row>
    <row r="54" spans="1:9" s="150" customFormat="1" ht="15.75" customHeight="1" x14ac:dyDescent="0.45">
      <c r="A54" s="87"/>
      <c r="B54" s="90"/>
      <c r="D54" s="154"/>
      <c r="E54" s="151"/>
      <c r="F54" s="151"/>
      <c r="G54" s="90"/>
      <c r="H54" s="90"/>
      <c r="I54" s="76"/>
    </row>
    <row r="55" spans="1:9" s="150" customFormat="1" ht="15.75" customHeight="1" x14ac:dyDescent="0.45">
      <c r="A55" s="87"/>
      <c r="B55" s="90"/>
      <c r="D55" s="154"/>
      <c r="E55" s="151"/>
      <c r="F55" s="151"/>
      <c r="G55" s="90"/>
      <c r="H55" s="90"/>
      <c r="I55" s="76"/>
    </row>
    <row r="56" spans="1:9" s="150" customFormat="1" x14ac:dyDescent="0.45">
      <c r="A56" s="87"/>
      <c r="B56" s="90"/>
      <c r="D56" s="154"/>
      <c r="E56" s="151"/>
      <c r="F56" s="151"/>
      <c r="G56" s="90"/>
      <c r="H56" s="90"/>
      <c r="I56" s="76"/>
    </row>
    <row r="57" spans="1:9" s="150" customFormat="1" x14ac:dyDescent="0.45">
      <c r="A57" s="87"/>
      <c r="B57" s="90"/>
      <c r="D57" s="154"/>
      <c r="E57" s="151"/>
      <c r="F57" s="151"/>
      <c r="G57" s="90"/>
      <c r="H57" s="90"/>
      <c r="I57" s="76"/>
    </row>
    <row r="58" spans="1:9" s="150" customFormat="1" x14ac:dyDescent="0.45">
      <c r="A58" s="87"/>
      <c r="B58" s="90"/>
      <c r="D58" s="154"/>
      <c r="E58" s="151"/>
      <c r="F58" s="151"/>
      <c r="G58" s="90"/>
      <c r="H58" s="90"/>
      <c r="I58" s="76"/>
    </row>
    <row r="59" spans="1:9" s="150" customFormat="1" x14ac:dyDescent="0.45">
      <c r="A59" s="87"/>
      <c r="B59" s="90"/>
      <c r="D59" s="154"/>
      <c r="E59" s="151"/>
      <c r="F59" s="151"/>
      <c r="G59" s="90"/>
      <c r="H59" s="90"/>
      <c r="I59" s="76"/>
    </row>
    <row r="60" spans="1:9" s="150" customFormat="1" x14ac:dyDescent="0.45">
      <c r="A60" s="87"/>
      <c r="B60" s="90"/>
      <c r="D60" s="154"/>
      <c r="E60" s="151"/>
      <c r="F60" s="151"/>
      <c r="G60" s="90"/>
      <c r="H60" s="90"/>
      <c r="I60" s="76"/>
    </row>
    <row r="61" spans="1:9" s="150" customFormat="1" x14ac:dyDescent="0.45">
      <c r="A61" s="87"/>
      <c r="B61" s="90"/>
      <c r="D61" s="154"/>
      <c r="E61" s="151"/>
      <c r="F61" s="151"/>
      <c r="G61" s="90"/>
      <c r="H61" s="90"/>
      <c r="I61" s="76"/>
    </row>
    <row r="62" spans="1:9" s="150" customFormat="1" x14ac:dyDescent="0.45">
      <c r="A62" s="87"/>
      <c r="B62" s="90"/>
      <c r="D62" s="154"/>
      <c r="E62" s="151"/>
      <c r="F62" s="151"/>
      <c r="G62" s="90"/>
      <c r="H62" s="90"/>
      <c r="I62" s="76"/>
    </row>
    <row r="63" spans="1:9" s="150" customFormat="1" x14ac:dyDescent="0.45">
      <c r="A63" s="87"/>
      <c r="B63" s="90"/>
      <c r="D63" s="154"/>
      <c r="E63" s="151"/>
      <c r="F63" s="151"/>
      <c r="G63" s="90"/>
      <c r="H63" s="90"/>
      <c r="I63" s="76"/>
    </row>
    <row r="64" spans="1:9" s="150" customFormat="1" x14ac:dyDescent="0.45">
      <c r="A64" s="87"/>
      <c r="B64" s="90"/>
      <c r="D64" s="154"/>
      <c r="E64" s="151"/>
      <c r="F64" s="151"/>
      <c r="G64" s="90"/>
      <c r="H64" s="90"/>
      <c r="I64" s="76"/>
    </row>
    <row r="65" spans="1:9" s="150" customFormat="1" x14ac:dyDescent="0.45">
      <c r="A65" s="87"/>
      <c r="B65" s="90"/>
      <c r="D65" s="154"/>
      <c r="E65" s="151"/>
      <c r="F65" s="151"/>
      <c r="G65" s="90"/>
      <c r="H65" s="90"/>
      <c r="I65" s="76"/>
    </row>
    <row r="66" spans="1:9" s="150" customFormat="1" x14ac:dyDescent="0.45">
      <c r="A66" s="87"/>
      <c r="B66" s="90"/>
      <c r="D66" s="154"/>
      <c r="E66" s="151"/>
      <c r="F66" s="151"/>
      <c r="G66" s="90"/>
      <c r="H66" s="90"/>
      <c r="I66" s="76"/>
    </row>
    <row r="67" spans="1:9" s="150" customFormat="1" x14ac:dyDescent="0.45">
      <c r="A67" s="87"/>
      <c r="B67" s="90"/>
      <c r="D67" s="154"/>
      <c r="E67" s="151"/>
      <c r="F67" s="151"/>
      <c r="G67" s="90"/>
      <c r="H67" s="90"/>
      <c r="I67" s="76"/>
    </row>
    <row r="68" spans="1:9" s="150" customFormat="1" ht="15.75" customHeight="1" x14ac:dyDescent="0.45">
      <c r="A68" s="87"/>
      <c r="B68" s="90"/>
      <c r="D68" s="154"/>
      <c r="E68" s="151"/>
      <c r="F68" s="151"/>
      <c r="G68" s="90"/>
      <c r="H68" s="90"/>
      <c r="I68" s="76"/>
    </row>
    <row r="69" spans="1:9" s="150" customFormat="1" ht="15.75" customHeight="1" x14ac:dyDescent="0.45">
      <c r="A69" s="87"/>
      <c r="B69" s="90"/>
      <c r="D69" s="154"/>
      <c r="E69" s="151"/>
      <c r="F69" s="151"/>
      <c r="G69" s="90"/>
      <c r="H69" s="90"/>
      <c r="I69" s="76"/>
    </row>
    <row r="70" spans="1:9" s="150" customFormat="1" ht="15.75" customHeight="1" x14ac:dyDescent="0.45">
      <c r="A70" s="87"/>
      <c r="B70" s="90"/>
      <c r="D70" s="154"/>
      <c r="E70" s="151"/>
      <c r="F70" s="151"/>
      <c r="G70" s="90"/>
      <c r="H70" s="90"/>
      <c r="I70" s="76"/>
    </row>
    <row r="71" spans="1:9" s="150" customFormat="1" ht="15.75" customHeight="1" x14ac:dyDescent="0.45">
      <c r="A71" s="87"/>
      <c r="B71" s="90"/>
      <c r="D71" s="154"/>
      <c r="E71" s="151"/>
      <c r="F71" s="151"/>
      <c r="G71" s="90"/>
      <c r="H71" s="90"/>
      <c r="I71" s="76"/>
    </row>
    <row r="72" spans="1:9" s="150" customFormat="1" ht="15.75" customHeight="1" x14ac:dyDescent="0.45">
      <c r="A72" s="87"/>
      <c r="B72" s="90"/>
      <c r="D72" s="154"/>
      <c r="E72" s="151"/>
      <c r="F72" s="151"/>
      <c r="G72" s="90"/>
      <c r="H72" s="90"/>
      <c r="I72" s="76"/>
    </row>
    <row r="73" spans="1:9" s="150" customFormat="1" x14ac:dyDescent="0.45">
      <c r="A73" s="87"/>
      <c r="B73" s="90"/>
      <c r="D73" s="154"/>
      <c r="E73" s="151"/>
      <c r="F73" s="151"/>
      <c r="G73" s="90"/>
      <c r="H73" s="90"/>
      <c r="I73" s="76"/>
    </row>
    <row r="74" spans="1:9" s="150" customFormat="1" x14ac:dyDescent="0.45">
      <c r="A74" s="87"/>
      <c r="B74" s="90"/>
      <c r="D74" s="154"/>
      <c r="E74" s="151"/>
      <c r="F74" s="151"/>
      <c r="G74" s="90"/>
      <c r="H74" s="90"/>
      <c r="I74" s="76"/>
    </row>
    <row r="75" spans="1:9" s="150" customFormat="1" x14ac:dyDescent="0.45">
      <c r="A75" s="87"/>
      <c r="B75" s="90"/>
      <c r="D75" s="154"/>
      <c r="E75" s="151"/>
      <c r="F75" s="151"/>
      <c r="G75" s="90"/>
      <c r="H75" s="90"/>
      <c r="I75" s="76"/>
    </row>
    <row r="76" spans="1:9" s="150" customFormat="1" x14ac:dyDescent="0.45">
      <c r="A76" s="87"/>
      <c r="B76" s="90"/>
      <c r="D76" s="154"/>
      <c r="E76" s="151"/>
      <c r="F76" s="151"/>
      <c r="G76" s="90"/>
      <c r="H76" s="90"/>
      <c r="I76" s="76"/>
    </row>
    <row r="77" spans="1:9" s="150" customFormat="1" x14ac:dyDescent="0.45">
      <c r="A77" s="87"/>
      <c r="B77" s="90"/>
      <c r="D77" s="154"/>
      <c r="E77" s="151"/>
      <c r="F77" s="151"/>
      <c r="G77" s="90"/>
      <c r="H77" s="90"/>
      <c r="I77" s="76"/>
    </row>
    <row r="78" spans="1:9" s="150" customFormat="1" x14ac:dyDescent="0.45">
      <c r="A78" s="87"/>
      <c r="B78" s="90"/>
      <c r="D78" s="154"/>
      <c r="E78" s="151"/>
      <c r="F78" s="151"/>
      <c r="G78" s="90"/>
      <c r="H78" s="90"/>
      <c r="I78" s="76"/>
    </row>
    <row r="79" spans="1:9" s="150" customFormat="1" x14ac:dyDescent="0.45">
      <c r="A79" s="87"/>
      <c r="B79" s="90"/>
      <c r="D79" s="154"/>
      <c r="E79" s="151"/>
      <c r="F79" s="151"/>
      <c r="G79" s="90"/>
      <c r="H79" s="90"/>
      <c r="I79" s="76"/>
    </row>
    <row r="80" spans="1:9" s="150" customFormat="1" x14ac:dyDescent="0.45">
      <c r="A80" s="87"/>
      <c r="B80" s="90"/>
      <c r="D80" s="154"/>
      <c r="E80" s="151"/>
      <c r="F80" s="151"/>
      <c r="G80" s="90"/>
      <c r="H80" s="90"/>
      <c r="I80" s="76"/>
    </row>
    <row r="81" spans="1:9" s="150" customFormat="1" x14ac:dyDescent="0.45">
      <c r="A81" s="87"/>
      <c r="B81" s="90"/>
      <c r="D81" s="154"/>
      <c r="E81" s="151"/>
      <c r="F81" s="151"/>
      <c r="G81" s="90"/>
      <c r="H81" s="90"/>
      <c r="I81" s="76"/>
    </row>
    <row r="88" spans="1:9" ht="15.75" x14ac:dyDescent="0.5">
      <c r="B88" s="110"/>
      <c r="F88" s="155"/>
      <c r="G88" s="110"/>
      <c r="H88" s="110"/>
    </row>
    <row r="89" spans="1:9" ht="15.75" x14ac:dyDescent="0.5">
      <c r="A89" s="156"/>
      <c r="B89" s="110"/>
      <c r="C89" s="157"/>
      <c r="D89" s="158"/>
      <c r="E89" s="155"/>
      <c r="F89" s="155"/>
      <c r="G89" s="110"/>
    </row>
  </sheetData>
  <sheetProtection algorithmName="SHA-512" hashValue="sSriPICQRn19GF/TxZu0N/d/ySXraW4Kh+kb7IYipT2ky0LECAt7aLy7e/J+w8fuURgwJXe3i2lC+EuRaJ+NWg==" saltValue="34nowMScL26bxHvZNVfuqQ==" spinCount="100000" sheet="1" objects="1" scenarios="1" selectLockedCells="1"/>
  <mergeCells count="67">
    <mergeCell ref="C33:F33"/>
    <mergeCell ref="G33:H33"/>
    <mergeCell ref="C35:F35"/>
    <mergeCell ref="A33:B33"/>
    <mergeCell ref="C24:F24"/>
    <mergeCell ref="C25:F25"/>
    <mergeCell ref="C26:F26"/>
    <mergeCell ref="C27:F27"/>
    <mergeCell ref="C28:F28"/>
    <mergeCell ref="C29:F29"/>
    <mergeCell ref="C30:F30"/>
    <mergeCell ref="C31:F31"/>
    <mergeCell ref="C32:F32"/>
    <mergeCell ref="G31:H31"/>
    <mergeCell ref="G32:H32"/>
    <mergeCell ref="A31:B31"/>
    <mergeCell ref="A32:B32"/>
    <mergeCell ref="G29:H29"/>
    <mergeCell ref="G30:H30"/>
    <mergeCell ref="A29:B29"/>
    <mergeCell ref="A30:B30"/>
    <mergeCell ref="G27:H27"/>
    <mergeCell ref="G28:H28"/>
    <mergeCell ref="A27:B27"/>
    <mergeCell ref="A28:B28"/>
    <mergeCell ref="G25:H25"/>
    <mergeCell ref="G26:H26"/>
    <mergeCell ref="A25:B25"/>
    <mergeCell ref="A26:B26"/>
    <mergeCell ref="G15:H15"/>
    <mergeCell ref="D14:F14"/>
    <mergeCell ref="D15:F15"/>
    <mergeCell ref="G24:H24"/>
    <mergeCell ref="A24:B24"/>
    <mergeCell ref="G22:H22"/>
    <mergeCell ref="G16:H16"/>
    <mergeCell ref="D16:F16"/>
    <mergeCell ref="C18:F18"/>
    <mergeCell ref="A21:H21"/>
    <mergeCell ref="A22:B22"/>
    <mergeCell ref="C22:F22"/>
    <mergeCell ref="A23:B23"/>
    <mergeCell ref="C23:F23"/>
    <mergeCell ref="G23:H23"/>
    <mergeCell ref="G12:H12"/>
    <mergeCell ref="G13:H13"/>
    <mergeCell ref="D12:F12"/>
    <mergeCell ref="D13:F13"/>
    <mergeCell ref="G14:H14"/>
    <mergeCell ref="G10:H10"/>
    <mergeCell ref="G11:H11"/>
    <mergeCell ref="G8:H8"/>
    <mergeCell ref="G9:H9"/>
    <mergeCell ref="D8:F8"/>
    <mergeCell ref="D9:F9"/>
    <mergeCell ref="D10:F10"/>
    <mergeCell ref="D11:F11"/>
    <mergeCell ref="A1:H1"/>
    <mergeCell ref="A2:H2"/>
    <mergeCell ref="A3:H3"/>
    <mergeCell ref="G6:H6"/>
    <mergeCell ref="G7:H7"/>
    <mergeCell ref="A4:H4"/>
    <mergeCell ref="G5:H5"/>
    <mergeCell ref="D5:F5"/>
    <mergeCell ref="D6:F6"/>
    <mergeCell ref="D7:F7"/>
  </mergeCells>
  <dataValidations count="1">
    <dataValidation type="list" allowBlank="1" showInputMessage="1" showErrorMessage="1" sqref="C52:E52" xr:uid="{00000000-0002-0000-0600-000000000000}">
      <formula1>$A$85:$A$87</formula1>
    </dataValidation>
  </dataValidations>
  <pageMargins left="0.7" right="0.7" top="0.75" bottom="0.75" header="0.3" footer="0.3"/>
  <pageSetup orientation="portrait" r:id="rId1"/>
  <headerFooter>
    <oddFooter>&amp;LSMAA Form B - Section II - Commodities &amp; Other</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509"/>
  <sheetViews>
    <sheetView view="pageBreakPreview" zoomScale="60" zoomScaleNormal="100" workbookViewId="0">
      <selection activeCell="R21" sqref="R21"/>
    </sheetView>
  </sheetViews>
  <sheetFormatPr defaultRowHeight="14.25" x14ac:dyDescent="0.45"/>
  <cols>
    <col min="1" max="1" width="7.73046875" bestFit="1" customWidth="1"/>
    <col min="2" max="2" width="15.265625" customWidth="1"/>
    <col min="3" max="3" width="18.3984375" customWidth="1"/>
    <col min="4" max="4" width="13" customWidth="1"/>
    <col min="5" max="5" width="8.73046875" customWidth="1"/>
    <col min="6" max="6" width="11.86328125" customWidth="1"/>
    <col min="7" max="7" width="10.265625" customWidth="1"/>
    <col min="8" max="8" width="8.265625" customWidth="1"/>
  </cols>
  <sheetData>
    <row r="1" spans="1:8" ht="15" x14ac:dyDescent="0.45">
      <c r="A1" s="269" t="s">
        <v>133</v>
      </c>
      <c r="B1" s="269"/>
      <c r="C1" s="269"/>
      <c r="D1" s="269"/>
      <c r="E1" s="269"/>
      <c r="F1" s="269"/>
      <c r="G1" s="269"/>
      <c r="H1" s="269"/>
    </row>
    <row r="2" spans="1:8" ht="15" x14ac:dyDescent="0.45">
      <c r="A2" s="269" t="s">
        <v>134</v>
      </c>
      <c r="B2" s="269"/>
      <c r="C2" s="269"/>
      <c r="D2" s="269"/>
      <c r="E2" s="269"/>
      <c r="F2" s="269"/>
      <c r="G2" s="269"/>
      <c r="H2" s="269"/>
    </row>
    <row r="3" spans="1:8" ht="15" x14ac:dyDescent="0.45">
      <c r="A3" s="269" t="s">
        <v>135</v>
      </c>
      <c r="B3" s="269"/>
      <c r="C3" s="269"/>
      <c r="D3" s="269"/>
      <c r="E3" s="269"/>
      <c r="F3" s="269"/>
      <c r="G3" s="269"/>
      <c r="H3" s="269"/>
    </row>
    <row r="4" spans="1:8" x14ac:dyDescent="0.45">
      <c r="A4" s="270" t="s">
        <v>136</v>
      </c>
      <c r="B4" s="270"/>
      <c r="C4" s="270"/>
      <c r="D4" s="270"/>
      <c r="E4" s="270"/>
      <c r="F4" s="270"/>
      <c r="G4" s="270"/>
      <c r="H4" s="270"/>
    </row>
    <row r="5" spans="1:8" x14ac:dyDescent="0.45">
      <c r="A5" s="271" t="s">
        <v>137</v>
      </c>
      <c r="B5" s="271"/>
      <c r="C5" s="271"/>
      <c r="D5" s="271"/>
      <c r="E5" s="271"/>
      <c r="F5" s="271"/>
      <c r="G5" s="271"/>
      <c r="H5" s="271"/>
    </row>
    <row r="6" spans="1:8" x14ac:dyDescent="0.45">
      <c r="A6" s="271"/>
      <c r="B6" s="271"/>
      <c r="C6" s="271"/>
      <c r="D6" s="271"/>
      <c r="E6" s="271"/>
      <c r="F6" s="271"/>
      <c r="G6" s="271"/>
      <c r="H6" s="271"/>
    </row>
    <row r="7" spans="1:8" x14ac:dyDescent="0.45">
      <c r="A7" s="271"/>
      <c r="B7" s="271"/>
      <c r="C7" s="271"/>
      <c r="D7" s="271"/>
      <c r="E7" s="271"/>
      <c r="F7" s="271"/>
      <c r="G7" s="271"/>
      <c r="H7" s="271"/>
    </row>
    <row r="8" spans="1:8" x14ac:dyDescent="0.45">
      <c r="A8" s="271"/>
      <c r="B8" s="271"/>
      <c r="C8" s="271"/>
      <c r="D8" s="271"/>
      <c r="E8" s="271"/>
      <c r="F8" s="271"/>
      <c r="G8" s="271"/>
      <c r="H8" s="271"/>
    </row>
    <row r="9" spans="1:8" x14ac:dyDescent="0.45">
      <c r="A9" s="271"/>
      <c r="B9" s="271"/>
      <c r="C9" s="271"/>
      <c r="D9" s="271"/>
      <c r="E9" s="271"/>
      <c r="F9" s="271"/>
      <c r="G9" s="271"/>
      <c r="H9" s="271"/>
    </row>
    <row r="10" spans="1:8" ht="68.25" customHeight="1" x14ac:dyDescent="0.45">
      <c r="A10" s="271"/>
      <c r="B10" s="271"/>
      <c r="C10" s="271"/>
      <c r="D10" s="271"/>
      <c r="E10" s="271"/>
      <c r="F10" s="271"/>
      <c r="G10" s="271"/>
      <c r="H10" s="271"/>
    </row>
    <row r="11" spans="1:8" ht="42" customHeight="1" x14ac:dyDescent="0.45">
      <c r="A11" s="272" t="s">
        <v>138</v>
      </c>
      <c r="B11" s="272"/>
      <c r="C11" s="272"/>
      <c r="D11" s="272"/>
      <c r="E11" s="272"/>
      <c r="F11" s="272"/>
      <c r="G11" s="272"/>
      <c r="H11" s="272"/>
    </row>
    <row r="12" spans="1:8" ht="15" x14ac:dyDescent="0.45">
      <c r="A12" s="23"/>
      <c r="B12" s="20"/>
      <c r="C12" s="20"/>
      <c r="D12" s="20"/>
      <c r="E12" s="21"/>
      <c r="F12" s="20"/>
      <c r="G12" s="20"/>
      <c r="H12" s="22"/>
    </row>
    <row r="13" spans="1:8" x14ac:dyDescent="0.45">
      <c r="A13" s="263" t="s">
        <v>139</v>
      </c>
      <c r="B13" s="264"/>
      <c r="C13" s="263" t="s">
        <v>140</v>
      </c>
      <c r="D13" s="265"/>
      <c r="E13" s="265"/>
      <c r="F13" s="265"/>
      <c r="G13" s="264"/>
      <c r="H13" s="66"/>
    </row>
    <row r="14" spans="1:8" ht="53.65" customHeight="1" x14ac:dyDescent="0.45">
      <c r="A14" s="24" t="s">
        <v>141</v>
      </c>
      <c r="B14" s="25" t="s">
        <v>142</v>
      </c>
      <c r="C14" s="26" t="s">
        <v>143</v>
      </c>
      <c r="D14" s="27" t="s">
        <v>144</v>
      </c>
      <c r="E14" s="28" t="s">
        <v>145</v>
      </c>
      <c r="F14" s="29" t="s">
        <v>146</v>
      </c>
      <c r="G14" s="26" t="s">
        <v>147</v>
      </c>
      <c r="H14" s="30" t="s">
        <v>148</v>
      </c>
    </row>
    <row r="15" spans="1:8" ht="27" x14ac:dyDescent="0.45">
      <c r="A15" s="31">
        <v>8010</v>
      </c>
      <c r="B15" s="32" t="s">
        <v>149</v>
      </c>
      <c r="C15" s="32" t="s">
        <v>150</v>
      </c>
      <c r="D15" s="33" t="s">
        <v>151</v>
      </c>
      <c r="E15" s="33" t="s">
        <v>152</v>
      </c>
      <c r="F15" s="32" t="s">
        <v>153</v>
      </c>
      <c r="G15" s="32" t="s">
        <v>154</v>
      </c>
      <c r="H15" s="34" t="s">
        <v>155</v>
      </c>
    </row>
    <row r="16" spans="1:8" ht="27" x14ac:dyDescent="0.45">
      <c r="A16" s="31">
        <v>8011</v>
      </c>
      <c r="B16" s="32" t="s">
        <v>149</v>
      </c>
      <c r="C16" s="32" t="s">
        <v>150</v>
      </c>
      <c r="D16" s="33" t="s">
        <v>156</v>
      </c>
      <c r="E16" s="33" t="s">
        <v>157</v>
      </c>
      <c r="F16" s="32" t="s">
        <v>153</v>
      </c>
      <c r="G16" s="32" t="s">
        <v>154</v>
      </c>
      <c r="H16" s="34" t="s">
        <v>158</v>
      </c>
    </row>
    <row r="17" spans="1:8" ht="27" x14ac:dyDescent="0.45">
      <c r="A17" s="31">
        <v>8012</v>
      </c>
      <c r="B17" s="32" t="s">
        <v>149</v>
      </c>
      <c r="C17" s="32" t="s">
        <v>150</v>
      </c>
      <c r="D17" s="33" t="s">
        <v>159</v>
      </c>
      <c r="E17" s="33" t="s">
        <v>160</v>
      </c>
      <c r="F17" s="32" t="s">
        <v>153</v>
      </c>
      <c r="G17" s="32" t="s">
        <v>154</v>
      </c>
      <c r="H17" s="34" t="s">
        <v>161</v>
      </c>
    </row>
    <row r="18" spans="1:8" ht="27" x14ac:dyDescent="0.45">
      <c r="A18" s="31">
        <v>8013</v>
      </c>
      <c r="B18" s="32" t="s">
        <v>149</v>
      </c>
      <c r="C18" s="32" t="s">
        <v>150</v>
      </c>
      <c r="D18" s="33" t="s">
        <v>162</v>
      </c>
      <c r="E18" s="33" t="s">
        <v>163</v>
      </c>
      <c r="F18" s="32" t="s">
        <v>153</v>
      </c>
      <c r="G18" s="32" t="s">
        <v>154</v>
      </c>
      <c r="H18" s="34" t="s">
        <v>164</v>
      </c>
    </row>
    <row r="19" spans="1:8" ht="27" x14ac:dyDescent="0.45">
      <c r="A19" s="31">
        <v>8014</v>
      </c>
      <c r="B19" s="32" t="s">
        <v>149</v>
      </c>
      <c r="C19" s="32" t="s">
        <v>150</v>
      </c>
      <c r="D19" s="33" t="s">
        <v>165</v>
      </c>
      <c r="E19" s="33" t="s">
        <v>166</v>
      </c>
      <c r="F19" s="32" t="s">
        <v>153</v>
      </c>
      <c r="G19" s="32" t="s">
        <v>154</v>
      </c>
      <c r="H19" s="34" t="s">
        <v>167</v>
      </c>
    </row>
    <row r="20" spans="1:8" ht="27" x14ac:dyDescent="0.45">
      <c r="A20" s="31">
        <v>8015</v>
      </c>
      <c r="B20" s="32" t="s">
        <v>149</v>
      </c>
      <c r="C20" s="32" t="s">
        <v>150</v>
      </c>
      <c r="D20" s="33" t="s">
        <v>168</v>
      </c>
      <c r="E20" s="33" t="s">
        <v>169</v>
      </c>
      <c r="F20" s="32" t="s">
        <v>153</v>
      </c>
      <c r="G20" s="32" t="s">
        <v>154</v>
      </c>
      <c r="H20" s="34" t="s">
        <v>170</v>
      </c>
    </row>
    <row r="21" spans="1:8" ht="27" x14ac:dyDescent="0.45">
      <c r="A21" s="31">
        <v>8016</v>
      </c>
      <c r="B21" s="32" t="s">
        <v>149</v>
      </c>
      <c r="C21" s="32" t="s">
        <v>150</v>
      </c>
      <c r="D21" s="33" t="s">
        <v>171</v>
      </c>
      <c r="E21" s="33" t="s">
        <v>172</v>
      </c>
      <c r="F21" s="32" t="s">
        <v>153</v>
      </c>
      <c r="G21" s="32" t="s">
        <v>154</v>
      </c>
      <c r="H21" s="34" t="s">
        <v>173</v>
      </c>
    </row>
    <row r="22" spans="1:8" ht="27" x14ac:dyDescent="0.45">
      <c r="A22" s="31">
        <v>8017</v>
      </c>
      <c r="B22" s="32" t="s">
        <v>149</v>
      </c>
      <c r="C22" s="32" t="s">
        <v>150</v>
      </c>
      <c r="D22" s="33" t="s">
        <v>174</v>
      </c>
      <c r="E22" s="33" t="s">
        <v>175</v>
      </c>
      <c r="F22" s="32" t="s">
        <v>153</v>
      </c>
      <c r="G22" s="32" t="s">
        <v>154</v>
      </c>
      <c r="H22" s="34" t="s">
        <v>176</v>
      </c>
    </row>
    <row r="23" spans="1:8" ht="27" x14ac:dyDescent="0.45">
      <c r="A23" s="31">
        <v>8040</v>
      </c>
      <c r="B23" s="32" t="s">
        <v>177</v>
      </c>
      <c r="C23" s="35"/>
      <c r="D23" s="35"/>
      <c r="E23" s="33" t="s">
        <v>178</v>
      </c>
      <c r="F23" s="35"/>
      <c r="G23" s="32" t="s">
        <v>154</v>
      </c>
      <c r="H23" s="34" t="s">
        <v>179</v>
      </c>
    </row>
    <row r="24" spans="1:8" ht="27" x14ac:dyDescent="0.45">
      <c r="A24" s="31">
        <v>8041</v>
      </c>
      <c r="B24" s="32" t="s">
        <v>177</v>
      </c>
      <c r="C24" s="35"/>
      <c r="D24" s="35"/>
      <c r="E24" s="33" t="s">
        <v>180</v>
      </c>
      <c r="F24" s="35"/>
      <c r="G24" s="32" t="s">
        <v>154</v>
      </c>
      <c r="H24" s="34" t="s">
        <v>181</v>
      </c>
    </row>
    <row r="25" spans="1:8" ht="27" x14ac:dyDescent="0.45">
      <c r="A25" s="31">
        <v>8050</v>
      </c>
      <c r="B25" s="32" t="s">
        <v>182</v>
      </c>
      <c r="C25" s="35"/>
      <c r="D25" s="35"/>
      <c r="E25" s="33" t="s">
        <v>183</v>
      </c>
      <c r="F25" s="32" t="s">
        <v>184</v>
      </c>
      <c r="G25" s="32" t="s">
        <v>154</v>
      </c>
      <c r="H25" s="34" t="s">
        <v>185</v>
      </c>
    </row>
    <row r="26" spans="1:8" ht="27" x14ac:dyDescent="0.45">
      <c r="A26" s="31">
        <v>8051</v>
      </c>
      <c r="B26" s="32" t="s">
        <v>186</v>
      </c>
      <c r="C26" s="35"/>
      <c r="D26" s="35"/>
      <c r="E26" s="33" t="s">
        <v>187</v>
      </c>
      <c r="F26" s="32" t="s">
        <v>184</v>
      </c>
      <c r="G26" s="32" t="s">
        <v>154</v>
      </c>
      <c r="H26" s="34" t="s">
        <v>188</v>
      </c>
    </row>
    <row r="27" spans="1:8" ht="27" x14ac:dyDescent="0.45">
      <c r="A27" s="31">
        <v>8060</v>
      </c>
      <c r="B27" s="32" t="s">
        <v>189</v>
      </c>
      <c r="C27" s="32" t="s">
        <v>190</v>
      </c>
      <c r="D27" s="33" t="s">
        <v>191</v>
      </c>
      <c r="E27" s="33" t="s">
        <v>192</v>
      </c>
      <c r="F27" s="35"/>
      <c r="G27" s="32" t="s">
        <v>154</v>
      </c>
      <c r="H27" s="34" t="s">
        <v>193</v>
      </c>
    </row>
    <row r="28" spans="1:8" ht="27" x14ac:dyDescent="0.45">
      <c r="A28" s="31">
        <v>8061</v>
      </c>
      <c r="B28" s="32" t="s">
        <v>189</v>
      </c>
      <c r="C28" s="32" t="s">
        <v>190</v>
      </c>
      <c r="D28" s="33" t="s">
        <v>194</v>
      </c>
      <c r="E28" s="33" t="s">
        <v>195</v>
      </c>
      <c r="F28" s="35"/>
      <c r="G28" s="32" t="s">
        <v>154</v>
      </c>
      <c r="H28" s="34" t="s">
        <v>196</v>
      </c>
    </row>
    <row r="29" spans="1:8" ht="67.5" x14ac:dyDescent="0.45">
      <c r="A29" s="36">
        <v>8062</v>
      </c>
      <c r="B29" s="37" t="s">
        <v>197</v>
      </c>
      <c r="C29" s="37" t="s">
        <v>198</v>
      </c>
      <c r="D29" s="38" t="s">
        <v>199</v>
      </c>
      <c r="E29" s="38" t="s">
        <v>195</v>
      </c>
      <c r="F29" s="32" t="s">
        <v>200</v>
      </c>
      <c r="G29" s="37" t="s">
        <v>154</v>
      </c>
      <c r="H29" s="39" t="s">
        <v>201</v>
      </c>
    </row>
    <row r="30" spans="1:8" ht="135" x14ac:dyDescent="0.45">
      <c r="A30" s="36">
        <v>8063</v>
      </c>
      <c r="B30" s="37" t="s">
        <v>202</v>
      </c>
      <c r="C30" s="37" t="s">
        <v>203</v>
      </c>
      <c r="D30" s="38" t="s">
        <v>204</v>
      </c>
      <c r="E30" s="38" t="s">
        <v>205</v>
      </c>
      <c r="F30" s="32" t="s">
        <v>206</v>
      </c>
      <c r="G30" s="37" t="s">
        <v>154</v>
      </c>
      <c r="H30" s="39" t="s">
        <v>207</v>
      </c>
    </row>
    <row r="31" spans="1:8" ht="27" x14ac:dyDescent="0.45">
      <c r="A31" s="31">
        <v>8064</v>
      </c>
      <c r="B31" s="32" t="s">
        <v>208</v>
      </c>
      <c r="C31" s="35"/>
      <c r="D31" s="35"/>
      <c r="E31" s="40"/>
      <c r="F31" s="35"/>
      <c r="G31" s="32" t="s">
        <v>154</v>
      </c>
      <c r="H31" s="34" t="s">
        <v>209</v>
      </c>
    </row>
    <row r="32" spans="1:8" ht="40.5" x14ac:dyDescent="0.45">
      <c r="A32" s="36">
        <v>8065</v>
      </c>
      <c r="B32" s="37" t="s">
        <v>210</v>
      </c>
      <c r="C32" s="32" t="s">
        <v>211</v>
      </c>
      <c r="D32" s="38" t="s">
        <v>212</v>
      </c>
      <c r="E32" s="41">
        <v>300</v>
      </c>
      <c r="F32" s="37" t="s">
        <v>213</v>
      </c>
      <c r="G32" s="37" t="s">
        <v>154</v>
      </c>
      <c r="H32" s="39" t="s">
        <v>214</v>
      </c>
    </row>
    <row r="33" spans="1:8" ht="40.5" x14ac:dyDescent="0.45">
      <c r="A33" s="36">
        <v>8066</v>
      </c>
      <c r="B33" s="37" t="s">
        <v>210</v>
      </c>
      <c r="C33" s="32" t="s">
        <v>211</v>
      </c>
      <c r="D33" s="38" t="s">
        <v>215</v>
      </c>
      <c r="E33" s="41">
        <v>24</v>
      </c>
      <c r="F33" s="37" t="s">
        <v>216</v>
      </c>
      <c r="G33" s="37" t="s">
        <v>154</v>
      </c>
      <c r="H33" s="39" t="s">
        <v>217</v>
      </c>
    </row>
    <row r="34" spans="1:8" ht="40.5" x14ac:dyDescent="0.45">
      <c r="A34" s="36">
        <v>8067</v>
      </c>
      <c r="B34" s="37" t="s">
        <v>218</v>
      </c>
      <c r="C34" s="37" t="s">
        <v>218</v>
      </c>
      <c r="D34" s="37" t="s">
        <v>219</v>
      </c>
      <c r="E34" s="41">
        <v>45</v>
      </c>
      <c r="F34" s="37" t="s">
        <v>220</v>
      </c>
      <c r="G34" s="37" t="s">
        <v>154</v>
      </c>
      <c r="H34" s="39" t="s">
        <v>221</v>
      </c>
    </row>
    <row r="35" spans="1:8" ht="54" x14ac:dyDescent="0.45">
      <c r="A35" s="31">
        <v>8068</v>
      </c>
      <c r="B35" s="32" t="s">
        <v>222</v>
      </c>
      <c r="C35" s="32" t="s">
        <v>223</v>
      </c>
      <c r="D35" s="32" t="s">
        <v>224</v>
      </c>
      <c r="E35" s="40"/>
      <c r="F35" s="35"/>
      <c r="G35" s="32" t="s">
        <v>154</v>
      </c>
      <c r="H35" s="34" t="s">
        <v>225</v>
      </c>
    </row>
    <row r="36" spans="1:8" ht="54" x14ac:dyDescent="0.45">
      <c r="A36" s="32" t="s">
        <v>226</v>
      </c>
      <c r="B36" s="32" t="s">
        <v>222</v>
      </c>
      <c r="C36" s="32" t="s">
        <v>227</v>
      </c>
      <c r="D36" s="32" t="s">
        <v>228</v>
      </c>
      <c r="E36" s="40"/>
      <c r="F36" s="35"/>
      <c r="G36" s="32" t="s">
        <v>154</v>
      </c>
      <c r="H36" s="34" t="s">
        <v>229</v>
      </c>
    </row>
    <row r="37" spans="1:8" ht="40.5" x14ac:dyDescent="0.45">
      <c r="A37" s="32" t="s">
        <v>230</v>
      </c>
      <c r="B37" s="32" t="s">
        <v>222</v>
      </c>
      <c r="C37" s="32" t="s">
        <v>231</v>
      </c>
      <c r="D37" s="32" t="s">
        <v>232</v>
      </c>
      <c r="E37" s="40"/>
      <c r="F37" s="35"/>
      <c r="G37" s="32" t="s">
        <v>154</v>
      </c>
      <c r="H37" s="34" t="s">
        <v>233</v>
      </c>
    </row>
    <row r="38" spans="1:8" ht="27" x14ac:dyDescent="0.45">
      <c r="A38" s="31">
        <v>8070</v>
      </c>
      <c r="B38" s="32" t="s">
        <v>234</v>
      </c>
      <c r="C38" s="35"/>
      <c r="D38" s="35"/>
      <c r="E38" s="33" t="s">
        <v>235</v>
      </c>
      <c r="F38" s="32" t="s">
        <v>236</v>
      </c>
      <c r="G38" s="32" t="s">
        <v>237</v>
      </c>
      <c r="H38" s="34" t="s">
        <v>238</v>
      </c>
    </row>
    <row r="39" spans="1:8" ht="27" x14ac:dyDescent="0.45">
      <c r="A39" s="31">
        <v>8071</v>
      </c>
      <c r="B39" s="32" t="s">
        <v>234</v>
      </c>
      <c r="C39" s="35"/>
      <c r="D39" s="35"/>
      <c r="E39" s="33" t="s">
        <v>235</v>
      </c>
      <c r="F39" s="32" t="s">
        <v>239</v>
      </c>
      <c r="G39" s="32" t="s">
        <v>154</v>
      </c>
      <c r="H39" s="34" t="s">
        <v>240</v>
      </c>
    </row>
    <row r="40" spans="1:8" ht="27" x14ac:dyDescent="0.45">
      <c r="A40" s="31">
        <v>8072</v>
      </c>
      <c r="B40" s="32" t="s">
        <v>241</v>
      </c>
      <c r="C40" s="35"/>
      <c r="D40" s="35"/>
      <c r="E40" s="33" t="s">
        <v>242</v>
      </c>
      <c r="F40" s="32" t="s">
        <v>243</v>
      </c>
      <c r="G40" s="32" t="s">
        <v>237</v>
      </c>
      <c r="H40" s="34" t="s">
        <v>238</v>
      </c>
    </row>
    <row r="41" spans="1:8" ht="40.5" x14ac:dyDescent="0.45">
      <c r="A41" s="31">
        <v>8073</v>
      </c>
      <c r="B41" s="32" t="s">
        <v>241</v>
      </c>
      <c r="C41" s="35"/>
      <c r="D41" s="35"/>
      <c r="E41" s="33" t="s">
        <v>242</v>
      </c>
      <c r="F41" s="32" t="s">
        <v>244</v>
      </c>
      <c r="G41" s="32" t="s">
        <v>154</v>
      </c>
      <c r="H41" s="34" t="s">
        <v>245</v>
      </c>
    </row>
    <row r="42" spans="1:8" ht="27" x14ac:dyDescent="0.45">
      <c r="A42" s="31">
        <v>8075</v>
      </c>
      <c r="B42" s="32" t="s">
        <v>246</v>
      </c>
      <c r="C42" s="35"/>
      <c r="D42" s="35"/>
      <c r="E42" s="40"/>
      <c r="F42" s="35"/>
      <c r="G42" s="32" t="s">
        <v>237</v>
      </c>
      <c r="H42" s="34" t="s">
        <v>247</v>
      </c>
    </row>
    <row r="43" spans="1:8" ht="40.5" x14ac:dyDescent="0.45">
      <c r="A43" s="31">
        <v>8076</v>
      </c>
      <c r="B43" s="32" t="s">
        <v>248</v>
      </c>
      <c r="C43" s="32" t="s">
        <v>249</v>
      </c>
      <c r="D43" s="35"/>
      <c r="E43" s="33" t="s">
        <v>250</v>
      </c>
      <c r="F43" s="35"/>
      <c r="G43" s="32" t="s">
        <v>154</v>
      </c>
      <c r="H43" s="34" t="s">
        <v>251</v>
      </c>
    </row>
    <row r="44" spans="1:8" ht="27" x14ac:dyDescent="0.45">
      <c r="A44" s="31">
        <v>8077</v>
      </c>
      <c r="B44" s="32" t="s">
        <v>252</v>
      </c>
      <c r="C44" s="32" t="s">
        <v>253</v>
      </c>
      <c r="D44" s="32" t="s">
        <v>254</v>
      </c>
      <c r="E44" s="42">
        <v>360</v>
      </c>
      <c r="F44" s="32" t="s">
        <v>255</v>
      </c>
      <c r="G44" s="32" t="s">
        <v>154</v>
      </c>
      <c r="H44" s="34" t="s">
        <v>256</v>
      </c>
    </row>
    <row r="45" spans="1:8" ht="54" x14ac:dyDescent="0.45">
      <c r="A45" s="31">
        <v>8078</v>
      </c>
      <c r="B45" s="32" t="s">
        <v>257</v>
      </c>
      <c r="C45" s="32" t="s">
        <v>258</v>
      </c>
      <c r="D45" s="32" t="s">
        <v>259</v>
      </c>
      <c r="E45" s="33" t="s">
        <v>260</v>
      </c>
      <c r="F45" s="32" t="s">
        <v>261</v>
      </c>
      <c r="G45" s="33" t="s">
        <v>262</v>
      </c>
      <c r="H45" s="34" t="s">
        <v>263</v>
      </c>
    </row>
    <row r="46" spans="1:8" ht="54" x14ac:dyDescent="0.45">
      <c r="A46" s="36">
        <v>8079</v>
      </c>
      <c r="B46" s="37" t="s">
        <v>264</v>
      </c>
      <c r="C46" s="32" t="s">
        <v>265</v>
      </c>
      <c r="D46" s="37" t="s">
        <v>266</v>
      </c>
      <c r="E46" s="38" t="s">
        <v>267</v>
      </c>
      <c r="F46" s="37" t="s">
        <v>261</v>
      </c>
      <c r="G46" s="38" t="s">
        <v>262</v>
      </c>
      <c r="H46" s="39" t="s">
        <v>268</v>
      </c>
    </row>
    <row r="47" spans="1:8" ht="27" x14ac:dyDescent="0.45">
      <c r="A47" s="31">
        <v>8080</v>
      </c>
      <c r="B47" s="32" t="s">
        <v>269</v>
      </c>
      <c r="C47" s="32" t="s">
        <v>270</v>
      </c>
      <c r="D47" s="35"/>
      <c r="E47" s="33" t="s">
        <v>271</v>
      </c>
      <c r="F47" s="35"/>
      <c r="G47" s="32" t="s">
        <v>154</v>
      </c>
      <c r="H47" s="34" t="s">
        <v>272</v>
      </c>
    </row>
    <row r="48" spans="1:8" ht="27" x14ac:dyDescent="0.45">
      <c r="A48" s="31">
        <v>8081</v>
      </c>
      <c r="B48" s="32" t="s">
        <v>269</v>
      </c>
      <c r="C48" s="32" t="s">
        <v>273</v>
      </c>
      <c r="D48" s="35"/>
      <c r="E48" s="33" t="s">
        <v>274</v>
      </c>
      <c r="F48" s="35"/>
      <c r="G48" s="32" t="s">
        <v>154</v>
      </c>
      <c r="H48" s="34" t="s">
        <v>275</v>
      </c>
    </row>
    <row r="49" spans="1:8" ht="27" x14ac:dyDescent="0.45">
      <c r="A49" s="31">
        <v>8082</v>
      </c>
      <c r="B49" s="32" t="s">
        <v>269</v>
      </c>
      <c r="C49" s="32" t="s">
        <v>276</v>
      </c>
      <c r="D49" s="35"/>
      <c r="E49" s="33" t="s">
        <v>277</v>
      </c>
      <c r="F49" s="35"/>
      <c r="G49" s="32" t="s">
        <v>154</v>
      </c>
      <c r="H49" s="34" t="s">
        <v>278</v>
      </c>
    </row>
    <row r="50" spans="1:8" ht="27" x14ac:dyDescent="0.45">
      <c r="A50" s="31">
        <v>8083</v>
      </c>
      <c r="B50" s="32" t="s">
        <v>269</v>
      </c>
      <c r="C50" s="32" t="s">
        <v>279</v>
      </c>
      <c r="D50" s="35"/>
      <c r="E50" s="33" t="s">
        <v>280</v>
      </c>
      <c r="F50" s="35"/>
      <c r="G50" s="32" t="s">
        <v>154</v>
      </c>
      <c r="H50" s="34" t="s">
        <v>281</v>
      </c>
    </row>
    <row r="51" spans="1:8" ht="27" x14ac:dyDescent="0.45">
      <c r="A51" s="31">
        <v>8084</v>
      </c>
      <c r="B51" s="32" t="s">
        <v>269</v>
      </c>
      <c r="C51" s="32" t="s">
        <v>282</v>
      </c>
      <c r="D51" s="35"/>
      <c r="E51" s="33" t="s">
        <v>283</v>
      </c>
      <c r="F51" s="35"/>
      <c r="G51" s="32" t="s">
        <v>154</v>
      </c>
      <c r="H51" s="34" t="s">
        <v>284</v>
      </c>
    </row>
    <row r="52" spans="1:8" ht="27" x14ac:dyDescent="0.45">
      <c r="A52" s="31">
        <v>8085</v>
      </c>
      <c r="B52" s="32" t="s">
        <v>269</v>
      </c>
      <c r="C52" s="32" t="s">
        <v>285</v>
      </c>
      <c r="D52" s="35"/>
      <c r="E52" s="33" t="s">
        <v>286</v>
      </c>
      <c r="F52" s="35"/>
      <c r="G52" s="32" t="s">
        <v>154</v>
      </c>
      <c r="H52" s="34" t="s">
        <v>287</v>
      </c>
    </row>
    <row r="53" spans="1:8" ht="27" x14ac:dyDescent="0.45">
      <c r="A53" s="31">
        <v>8086</v>
      </c>
      <c r="B53" s="32" t="s">
        <v>269</v>
      </c>
      <c r="C53" s="32" t="s">
        <v>288</v>
      </c>
      <c r="D53" s="35"/>
      <c r="E53" s="33" t="s">
        <v>289</v>
      </c>
      <c r="F53" s="35"/>
      <c r="G53" s="32" t="s">
        <v>154</v>
      </c>
      <c r="H53" s="34" t="s">
        <v>290</v>
      </c>
    </row>
    <row r="54" spans="1:8" ht="27" x14ac:dyDescent="0.45">
      <c r="A54" s="31">
        <v>8087</v>
      </c>
      <c r="B54" s="32" t="s">
        <v>269</v>
      </c>
      <c r="C54" s="32" t="s">
        <v>291</v>
      </c>
      <c r="D54" s="35"/>
      <c r="E54" s="33" t="s">
        <v>289</v>
      </c>
      <c r="F54" s="35"/>
      <c r="G54" s="32" t="s">
        <v>154</v>
      </c>
      <c r="H54" s="34" t="s">
        <v>292</v>
      </c>
    </row>
    <row r="55" spans="1:8" ht="27" x14ac:dyDescent="0.45">
      <c r="A55" s="31">
        <v>8088</v>
      </c>
      <c r="B55" s="32" t="s">
        <v>269</v>
      </c>
      <c r="C55" s="32" t="s">
        <v>293</v>
      </c>
      <c r="D55" s="35"/>
      <c r="E55" s="33" t="s">
        <v>294</v>
      </c>
      <c r="F55" s="35"/>
      <c r="G55" s="32" t="s">
        <v>154</v>
      </c>
      <c r="H55" s="34" t="s">
        <v>295</v>
      </c>
    </row>
    <row r="56" spans="1:8" ht="27" x14ac:dyDescent="0.45">
      <c r="A56" s="31">
        <v>8089</v>
      </c>
      <c r="B56" s="32" t="s">
        <v>269</v>
      </c>
      <c r="C56" s="32" t="s">
        <v>296</v>
      </c>
      <c r="D56" s="35"/>
      <c r="E56" s="33" t="s">
        <v>297</v>
      </c>
      <c r="F56" s="35"/>
      <c r="G56" s="32" t="s">
        <v>154</v>
      </c>
      <c r="H56" s="34" t="s">
        <v>298</v>
      </c>
    </row>
    <row r="57" spans="1:8" ht="27" x14ac:dyDescent="0.45">
      <c r="A57" s="31">
        <v>8110</v>
      </c>
      <c r="B57" s="32" t="s">
        <v>299</v>
      </c>
      <c r="C57" s="32" t="s">
        <v>300</v>
      </c>
      <c r="D57" s="32" t="s">
        <v>301</v>
      </c>
      <c r="E57" s="42">
        <v>0</v>
      </c>
      <c r="F57" s="32" t="s">
        <v>302</v>
      </c>
      <c r="G57" s="32" t="s">
        <v>154</v>
      </c>
      <c r="H57" s="34" t="s">
        <v>303</v>
      </c>
    </row>
    <row r="58" spans="1:8" ht="27" x14ac:dyDescent="0.45">
      <c r="A58" s="31">
        <v>8111</v>
      </c>
      <c r="B58" s="32" t="s">
        <v>299</v>
      </c>
      <c r="C58" s="32" t="s">
        <v>300</v>
      </c>
      <c r="D58" s="33" t="s">
        <v>304</v>
      </c>
      <c r="E58" s="42">
        <v>0</v>
      </c>
      <c r="F58" s="32" t="s">
        <v>302</v>
      </c>
      <c r="G58" s="32" t="s">
        <v>154</v>
      </c>
      <c r="H58" s="34" t="s">
        <v>305</v>
      </c>
    </row>
    <row r="59" spans="1:8" ht="27" x14ac:dyDescent="0.45">
      <c r="A59" s="31">
        <v>8112</v>
      </c>
      <c r="B59" s="32" t="s">
        <v>299</v>
      </c>
      <c r="C59" s="32" t="s">
        <v>300</v>
      </c>
      <c r="D59" s="33" t="s">
        <v>306</v>
      </c>
      <c r="E59" s="42">
        <v>0</v>
      </c>
      <c r="F59" s="32" t="s">
        <v>302</v>
      </c>
      <c r="G59" s="32" t="s">
        <v>154</v>
      </c>
      <c r="H59" s="34" t="s">
        <v>307</v>
      </c>
    </row>
    <row r="60" spans="1:8" ht="27" x14ac:dyDescent="0.45">
      <c r="A60" s="31">
        <v>8113</v>
      </c>
      <c r="B60" s="32" t="s">
        <v>299</v>
      </c>
      <c r="C60" s="32" t="s">
        <v>300</v>
      </c>
      <c r="D60" s="32" t="s">
        <v>308</v>
      </c>
      <c r="E60" s="42">
        <v>0</v>
      </c>
      <c r="F60" s="32" t="s">
        <v>302</v>
      </c>
      <c r="G60" s="32" t="s">
        <v>154</v>
      </c>
      <c r="H60" s="34" t="s">
        <v>309</v>
      </c>
    </row>
    <row r="61" spans="1:8" ht="27" x14ac:dyDescent="0.45">
      <c r="A61" s="31">
        <v>8120</v>
      </c>
      <c r="B61" s="32" t="s">
        <v>310</v>
      </c>
      <c r="C61" s="32" t="s">
        <v>300</v>
      </c>
      <c r="D61" s="33" t="s">
        <v>311</v>
      </c>
      <c r="E61" s="33" t="s">
        <v>312</v>
      </c>
      <c r="F61" s="32" t="s">
        <v>313</v>
      </c>
      <c r="G61" s="32" t="s">
        <v>154</v>
      </c>
      <c r="H61" s="34" t="s">
        <v>314</v>
      </c>
    </row>
    <row r="62" spans="1:8" ht="27" x14ac:dyDescent="0.45">
      <c r="A62" s="31">
        <v>8121</v>
      </c>
      <c r="B62" s="32" t="s">
        <v>310</v>
      </c>
      <c r="C62" s="32" t="s">
        <v>300</v>
      </c>
      <c r="D62" s="33" t="s">
        <v>315</v>
      </c>
      <c r="E62" s="33" t="s">
        <v>316</v>
      </c>
      <c r="F62" s="32" t="s">
        <v>313</v>
      </c>
      <c r="G62" s="32" t="s">
        <v>154</v>
      </c>
      <c r="H62" s="34" t="s">
        <v>317</v>
      </c>
    </row>
    <row r="63" spans="1:8" ht="27" x14ac:dyDescent="0.45">
      <c r="A63" s="31">
        <v>8122</v>
      </c>
      <c r="B63" s="32" t="s">
        <v>310</v>
      </c>
      <c r="C63" s="32" t="s">
        <v>300</v>
      </c>
      <c r="D63" s="33" t="s">
        <v>318</v>
      </c>
      <c r="E63" s="33" t="s">
        <v>319</v>
      </c>
      <c r="F63" s="32" t="s">
        <v>313</v>
      </c>
      <c r="G63" s="32" t="s">
        <v>154</v>
      </c>
      <c r="H63" s="34" t="s">
        <v>320</v>
      </c>
    </row>
    <row r="64" spans="1:8" ht="40.5" x14ac:dyDescent="0.45">
      <c r="A64" s="31">
        <v>8123</v>
      </c>
      <c r="B64" s="32" t="s">
        <v>310</v>
      </c>
      <c r="C64" s="32" t="s">
        <v>300</v>
      </c>
      <c r="D64" s="33" t="s">
        <v>321</v>
      </c>
      <c r="E64" s="33" t="s">
        <v>322</v>
      </c>
      <c r="F64" s="32" t="s">
        <v>313</v>
      </c>
      <c r="G64" s="32" t="s">
        <v>154</v>
      </c>
      <c r="H64" s="34" t="s">
        <v>323</v>
      </c>
    </row>
    <row r="65" spans="1:8" ht="27" x14ac:dyDescent="0.45">
      <c r="A65" s="31">
        <v>8124</v>
      </c>
      <c r="B65" s="32" t="s">
        <v>324</v>
      </c>
      <c r="C65" s="32" t="s">
        <v>325</v>
      </c>
      <c r="D65" s="33" t="s">
        <v>326</v>
      </c>
      <c r="E65" s="42">
        <v>400</v>
      </c>
      <c r="F65" s="35"/>
      <c r="G65" s="32" t="s">
        <v>154</v>
      </c>
      <c r="H65" s="34" t="s">
        <v>327</v>
      </c>
    </row>
    <row r="66" spans="1:8" ht="27" x14ac:dyDescent="0.45">
      <c r="A66" s="31">
        <v>8125</v>
      </c>
      <c r="B66" s="32" t="s">
        <v>324</v>
      </c>
      <c r="C66" s="32" t="s">
        <v>325</v>
      </c>
      <c r="D66" s="33" t="s">
        <v>326</v>
      </c>
      <c r="E66" s="42">
        <v>425</v>
      </c>
      <c r="F66" s="35"/>
      <c r="G66" s="32" t="s">
        <v>154</v>
      </c>
      <c r="H66" s="34" t="s">
        <v>328</v>
      </c>
    </row>
    <row r="67" spans="1:8" ht="27" x14ac:dyDescent="0.45">
      <c r="A67" s="31">
        <v>8126</v>
      </c>
      <c r="B67" s="32" t="s">
        <v>329</v>
      </c>
      <c r="C67" s="32" t="s">
        <v>330</v>
      </c>
      <c r="D67" s="35"/>
      <c r="E67" s="42">
        <v>360</v>
      </c>
      <c r="F67" s="35"/>
      <c r="G67" s="32" t="s">
        <v>154</v>
      </c>
      <c r="H67" s="34" t="s">
        <v>331</v>
      </c>
    </row>
    <row r="68" spans="1:8" ht="27" x14ac:dyDescent="0.45">
      <c r="A68" s="31">
        <v>8130</v>
      </c>
      <c r="B68" s="32" t="s">
        <v>332</v>
      </c>
      <c r="C68" s="35"/>
      <c r="D68" s="35"/>
      <c r="E68" s="42">
        <v>0</v>
      </c>
      <c r="F68" s="32" t="s">
        <v>333</v>
      </c>
      <c r="G68" s="32" t="s">
        <v>154</v>
      </c>
      <c r="H68" s="34" t="s">
        <v>334</v>
      </c>
    </row>
    <row r="69" spans="1:8" ht="27" x14ac:dyDescent="0.45">
      <c r="A69" s="31">
        <v>8131</v>
      </c>
      <c r="B69" s="32" t="s">
        <v>335</v>
      </c>
      <c r="C69" s="32" t="s">
        <v>300</v>
      </c>
      <c r="D69" s="33" t="s">
        <v>336</v>
      </c>
      <c r="E69" s="33" t="s">
        <v>160</v>
      </c>
      <c r="F69" s="32" t="s">
        <v>337</v>
      </c>
      <c r="G69" s="32" t="s">
        <v>154</v>
      </c>
      <c r="H69" s="34" t="s">
        <v>338</v>
      </c>
    </row>
    <row r="70" spans="1:8" ht="40.5" x14ac:dyDescent="0.45">
      <c r="A70" s="31">
        <v>8132</v>
      </c>
      <c r="B70" s="32" t="s">
        <v>339</v>
      </c>
      <c r="C70" s="32" t="s">
        <v>300</v>
      </c>
      <c r="D70" s="33" t="s">
        <v>340</v>
      </c>
      <c r="E70" s="33" t="s">
        <v>205</v>
      </c>
      <c r="F70" s="32" t="s">
        <v>341</v>
      </c>
      <c r="G70" s="32" t="s">
        <v>154</v>
      </c>
      <c r="H70" s="34" t="s">
        <v>342</v>
      </c>
    </row>
    <row r="71" spans="1:8" ht="27" x14ac:dyDescent="0.45">
      <c r="A71" s="31">
        <v>8133</v>
      </c>
      <c r="B71" s="32" t="s">
        <v>343</v>
      </c>
      <c r="C71" s="32" t="s">
        <v>300</v>
      </c>
      <c r="D71" s="33" t="s">
        <v>344</v>
      </c>
      <c r="E71" s="33" t="s">
        <v>345</v>
      </c>
      <c r="F71" s="32" t="s">
        <v>346</v>
      </c>
      <c r="G71" s="32" t="s">
        <v>154</v>
      </c>
      <c r="H71" s="34" t="s">
        <v>347</v>
      </c>
    </row>
    <row r="72" spans="1:8" ht="27" x14ac:dyDescent="0.45">
      <c r="A72" s="31">
        <v>8134</v>
      </c>
      <c r="B72" s="32" t="s">
        <v>343</v>
      </c>
      <c r="C72" s="32" t="s">
        <v>300</v>
      </c>
      <c r="D72" s="33" t="s">
        <v>348</v>
      </c>
      <c r="E72" s="33" t="s">
        <v>349</v>
      </c>
      <c r="F72" s="32" t="s">
        <v>346</v>
      </c>
      <c r="G72" s="32" t="s">
        <v>154</v>
      </c>
      <c r="H72" s="34" t="s">
        <v>350</v>
      </c>
    </row>
    <row r="73" spans="1:8" ht="27" x14ac:dyDescent="0.45">
      <c r="A73" s="31">
        <v>8135</v>
      </c>
      <c r="B73" s="32" t="s">
        <v>343</v>
      </c>
      <c r="C73" s="32" t="s">
        <v>300</v>
      </c>
      <c r="D73" s="33" t="s">
        <v>351</v>
      </c>
      <c r="E73" s="33" t="s">
        <v>352</v>
      </c>
      <c r="F73" s="32" t="s">
        <v>346</v>
      </c>
      <c r="G73" s="32" t="s">
        <v>154</v>
      </c>
      <c r="H73" s="34" t="s">
        <v>353</v>
      </c>
    </row>
    <row r="74" spans="1:8" ht="27" x14ac:dyDescent="0.45">
      <c r="A74" s="31">
        <v>8136</v>
      </c>
      <c r="B74" s="32" t="s">
        <v>343</v>
      </c>
      <c r="C74" s="32" t="s">
        <v>300</v>
      </c>
      <c r="D74" s="33" t="s">
        <v>354</v>
      </c>
      <c r="E74" s="33" t="s">
        <v>312</v>
      </c>
      <c r="F74" s="32" t="s">
        <v>346</v>
      </c>
      <c r="G74" s="32" t="s">
        <v>154</v>
      </c>
      <c r="H74" s="34" t="s">
        <v>355</v>
      </c>
    </row>
    <row r="75" spans="1:8" ht="27" x14ac:dyDescent="0.45">
      <c r="A75" s="31">
        <v>8140</v>
      </c>
      <c r="B75" s="32" t="s">
        <v>356</v>
      </c>
      <c r="C75" s="32" t="s">
        <v>357</v>
      </c>
      <c r="D75" s="33" t="s">
        <v>358</v>
      </c>
      <c r="E75" s="33" t="s">
        <v>205</v>
      </c>
      <c r="F75" s="35"/>
      <c r="G75" s="32" t="s">
        <v>154</v>
      </c>
      <c r="H75" s="34" t="s">
        <v>359</v>
      </c>
    </row>
    <row r="76" spans="1:8" ht="27" x14ac:dyDescent="0.45">
      <c r="A76" s="31">
        <v>8141</v>
      </c>
      <c r="B76" s="32" t="s">
        <v>356</v>
      </c>
      <c r="C76" s="32" t="s">
        <v>357</v>
      </c>
      <c r="D76" s="33" t="s">
        <v>360</v>
      </c>
      <c r="E76" s="33" t="s">
        <v>361</v>
      </c>
      <c r="F76" s="35"/>
      <c r="G76" s="32" t="s">
        <v>154</v>
      </c>
      <c r="H76" s="34" t="s">
        <v>362</v>
      </c>
    </row>
    <row r="77" spans="1:8" ht="27" x14ac:dyDescent="0.45">
      <c r="A77" s="31">
        <v>8142</v>
      </c>
      <c r="B77" s="32" t="s">
        <v>356</v>
      </c>
      <c r="C77" s="32" t="s">
        <v>357</v>
      </c>
      <c r="D77" s="33" t="s">
        <v>363</v>
      </c>
      <c r="E77" s="33" t="s">
        <v>242</v>
      </c>
      <c r="F77" s="35"/>
      <c r="G77" s="32" t="s">
        <v>154</v>
      </c>
      <c r="H77" s="34" t="s">
        <v>364</v>
      </c>
    </row>
    <row r="78" spans="1:8" ht="27" x14ac:dyDescent="0.45">
      <c r="A78" s="31">
        <v>8143</v>
      </c>
      <c r="B78" s="32" t="s">
        <v>356</v>
      </c>
      <c r="C78" s="32" t="s">
        <v>357</v>
      </c>
      <c r="D78" s="33" t="s">
        <v>365</v>
      </c>
      <c r="E78" s="33" t="s">
        <v>366</v>
      </c>
      <c r="F78" s="35"/>
      <c r="G78" s="32" t="s">
        <v>154</v>
      </c>
      <c r="H78" s="34" t="s">
        <v>367</v>
      </c>
    </row>
    <row r="79" spans="1:8" ht="27" x14ac:dyDescent="0.45">
      <c r="A79" s="31">
        <v>8144</v>
      </c>
      <c r="B79" s="32" t="s">
        <v>356</v>
      </c>
      <c r="C79" s="32" t="s">
        <v>357</v>
      </c>
      <c r="D79" s="33" t="s">
        <v>368</v>
      </c>
      <c r="E79" s="33" t="s">
        <v>369</v>
      </c>
      <c r="F79" s="35"/>
      <c r="G79" s="32" t="s">
        <v>154</v>
      </c>
      <c r="H79" s="34" t="s">
        <v>370</v>
      </c>
    </row>
    <row r="80" spans="1:8" ht="27" x14ac:dyDescent="0.45">
      <c r="A80" s="31">
        <v>8145</v>
      </c>
      <c r="B80" s="32" t="s">
        <v>371</v>
      </c>
      <c r="C80" s="32" t="s">
        <v>372</v>
      </c>
      <c r="D80" s="35"/>
      <c r="E80" s="40"/>
      <c r="F80" s="35"/>
      <c r="G80" s="32" t="s">
        <v>154</v>
      </c>
      <c r="H80" s="34" t="s">
        <v>373</v>
      </c>
    </row>
    <row r="81" spans="1:8" ht="27" x14ac:dyDescent="0.45">
      <c r="A81" s="31">
        <v>8146</v>
      </c>
      <c r="B81" s="32" t="s">
        <v>371</v>
      </c>
      <c r="C81" s="35"/>
      <c r="D81" s="35"/>
      <c r="E81" s="40"/>
      <c r="F81" s="35"/>
      <c r="G81" s="32" t="s">
        <v>154</v>
      </c>
      <c r="H81" s="34" t="s">
        <v>374</v>
      </c>
    </row>
    <row r="82" spans="1:8" ht="27" x14ac:dyDescent="0.45">
      <c r="A82" s="31">
        <v>8147</v>
      </c>
      <c r="B82" s="32" t="s">
        <v>375</v>
      </c>
      <c r="C82" s="32" t="s">
        <v>376</v>
      </c>
      <c r="D82" s="35"/>
      <c r="E82" s="42">
        <v>0</v>
      </c>
      <c r="F82" s="35"/>
      <c r="G82" s="32" t="s">
        <v>154</v>
      </c>
      <c r="H82" s="34" t="s">
        <v>377</v>
      </c>
    </row>
    <row r="83" spans="1:8" ht="27" x14ac:dyDescent="0.45">
      <c r="A83" s="31">
        <v>8148</v>
      </c>
      <c r="B83" s="32" t="s">
        <v>335</v>
      </c>
      <c r="C83" s="32" t="s">
        <v>378</v>
      </c>
      <c r="D83" s="32" t="s">
        <v>379</v>
      </c>
      <c r="E83" s="33" t="s">
        <v>380</v>
      </c>
      <c r="F83" s="35"/>
      <c r="G83" s="32" t="s">
        <v>154</v>
      </c>
      <c r="H83" s="34" t="s">
        <v>381</v>
      </c>
    </row>
    <row r="84" spans="1:8" ht="40.5" x14ac:dyDescent="0.45">
      <c r="A84" s="36">
        <v>8149</v>
      </c>
      <c r="B84" s="37" t="s">
        <v>382</v>
      </c>
      <c r="C84" s="32" t="s">
        <v>383</v>
      </c>
      <c r="D84" s="35"/>
      <c r="E84" s="41">
        <v>15</v>
      </c>
      <c r="F84" s="35"/>
      <c r="G84" s="37" t="s">
        <v>154</v>
      </c>
      <c r="H84" s="39" t="s">
        <v>384</v>
      </c>
    </row>
    <row r="85" spans="1:8" ht="27" x14ac:dyDescent="0.45">
      <c r="A85" s="31">
        <v>8151</v>
      </c>
      <c r="B85" s="32" t="s">
        <v>385</v>
      </c>
      <c r="C85" s="32" t="s">
        <v>386</v>
      </c>
      <c r="D85" s="33" t="s">
        <v>387</v>
      </c>
      <c r="E85" s="33" t="s">
        <v>205</v>
      </c>
      <c r="F85" s="35"/>
      <c r="G85" s="32" t="s">
        <v>154</v>
      </c>
      <c r="H85" s="34" t="s">
        <v>388</v>
      </c>
    </row>
    <row r="86" spans="1:8" ht="40.5" x14ac:dyDescent="0.45">
      <c r="A86" s="36">
        <v>8153</v>
      </c>
      <c r="B86" s="37" t="s">
        <v>389</v>
      </c>
      <c r="C86" s="37" t="s">
        <v>386</v>
      </c>
      <c r="D86" s="38" t="s">
        <v>390</v>
      </c>
      <c r="E86" s="38" t="s">
        <v>391</v>
      </c>
      <c r="F86" s="32" t="s">
        <v>392</v>
      </c>
      <c r="G86" s="37" t="s">
        <v>154</v>
      </c>
      <c r="H86" s="39" t="s">
        <v>393</v>
      </c>
    </row>
    <row r="87" spans="1:8" ht="40.5" x14ac:dyDescent="0.45">
      <c r="A87" s="36">
        <v>8154</v>
      </c>
      <c r="B87" s="37" t="s">
        <v>394</v>
      </c>
      <c r="C87" s="37" t="s">
        <v>386</v>
      </c>
      <c r="D87" s="38" t="s">
        <v>395</v>
      </c>
      <c r="E87" s="38" t="s">
        <v>396</v>
      </c>
      <c r="F87" s="32" t="s">
        <v>392</v>
      </c>
      <c r="G87" s="37" t="s">
        <v>154</v>
      </c>
      <c r="H87" s="39" t="s">
        <v>397</v>
      </c>
    </row>
    <row r="88" spans="1:8" ht="27" x14ac:dyDescent="0.45">
      <c r="A88" s="31">
        <v>8155</v>
      </c>
      <c r="B88" s="32" t="s">
        <v>385</v>
      </c>
      <c r="C88" s="32" t="s">
        <v>386</v>
      </c>
      <c r="D88" s="33" t="s">
        <v>390</v>
      </c>
      <c r="E88" s="33" t="s">
        <v>398</v>
      </c>
      <c r="F88" s="35"/>
      <c r="G88" s="32" t="s">
        <v>154</v>
      </c>
      <c r="H88" s="34" t="s">
        <v>399</v>
      </c>
    </row>
    <row r="89" spans="1:8" ht="27" x14ac:dyDescent="0.45">
      <c r="A89" s="31">
        <v>8157</v>
      </c>
      <c r="B89" s="32" t="s">
        <v>400</v>
      </c>
      <c r="C89" s="35"/>
      <c r="D89" s="35"/>
      <c r="E89" s="33" t="s">
        <v>401</v>
      </c>
      <c r="F89" s="35"/>
      <c r="G89" s="32" t="s">
        <v>154</v>
      </c>
      <c r="H89" s="34" t="s">
        <v>402</v>
      </c>
    </row>
    <row r="90" spans="1:8" ht="27" x14ac:dyDescent="0.45">
      <c r="A90" s="31">
        <v>8158</v>
      </c>
      <c r="B90" s="32" t="s">
        <v>400</v>
      </c>
      <c r="C90" s="35"/>
      <c r="D90" s="35"/>
      <c r="E90" s="33" t="s">
        <v>169</v>
      </c>
      <c r="F90" s="35"/>
      <c r="G90" s="32" t="s">
        <v>154</v>
      </c>
      <c r="H90" s="34" t="s">
        <v>403</v>
      </c>
    </row>
    <row r="91" spans="1:8" ht="27" x14ac:dyDescent="0.45">
      <c r="A91" s="31">
        <v>8180</v>
      </c>
      <c r="B91" s="32" t="s">
        <v>404</v>
      </c>
      <c r="C91" s="35"/>
      <c r="D91" s="35"/>
      <c r="E91" s="33" t="s">
        <v>178</v>
      </c>
      <c r="F91" s="35"/>
      <c r="G91" s="32" t="s">
        <v>154</v>
      </c>
      <c r="H91" s="34" t="s">
        <v>405</v>
      </c>
    </row>
    <row r="92" spans="1:8" ht="27" x14ac:dyDescent="0.45">
      <c r="A92" s="31">
        <v>8181</v>
      </c>
      <c r="B92" s="32" t="s">
        <v>404</v>
      </c>
      <c r="C92" s="35"/>
      <c r="D92" s="35"/>
      <c r="E92" s="33" t="s">
        <v>180</v>
      </c>
      <c r="F92" s="35"/>
      <c r="G92" s="32" t="s">
        <v>154</v>
      </c>
      <c r="H92" s="34" t="s">
        <v>406</v>
      </c>
    </row>
    <row r="93" spans="1:8" ht="27" x14ac:dyDescent="0.45">
      <c r="A93" s="31">
        <v>8182</v>
      </c>
      <c r="B93" s="32" t="s">
        <v>404</v>
      </c>
      <c r="C93" s="35"/>
      <c r="D93" s="35"/>
      <c r="E93" s="33" t="s">
        <v>407</v>
      </c>
      <c r="F93" s="35"/>
      <c r="G93" s="32" t="s">
        <v>154</v>
      </c>
      <c r="H93" s="34" t="s">
        <v>408</v>
      </c>
    </row>
    <row r="94" spans="1:8" ht="27" x14ac:dyDescent="0.45">
      <c r="A94" s="31">
        <v>8183</v>
      </c>
      <c r="B94" s="32" t="s">
        <v>409</v>
      </c>
      <c r="C94" s="32" t="s">
        <v>410</v>
      </c>
      <c r="D94" s="35"/>
      <c r="E94" s="42">
        <v>27</v>
      </c>
      <c r="F94" s="35"/>
      <c r="G94" s="32" t="s">
        <v>154</v>
      </c>
      <c r="H94" s="34" t="s">
        <v>411</v>
      </c>
    </row>
    <row r="95" spans="1:8" ht="27" x14ac:dyDescent="0.45">
      <c r="A95" s="32" t="s">
        <v>412</v>
      </c>
      <c r="B95" s="32" t="s">
        <v>413</v>
      </c>
      <c r="C95" s="32" t="s">
        <v>414</v>
      </c>
      <c r="D95" s="32" t="s">
        <v>415</v>
      </c>
      <c r="E95" s="40"/>
      <c r="F95" s="35"/>
      <c r="G95" s="32" t="s">
        <v>154</v>
      </c>
      <c r="H95" s="34" t="s">
        <v>416</v>
      </c>
    </row>
    <row r="96" spans="1:8" ht="27" x14ac:dyDescent="0.45">
      <c r="A96" s="31">
        <v>8184</v>
      </c>
      <c r="B96" s="32" t="s">
        <v>417</v>
      </c>
      <c r="C96" s="35"/>
      <c r="D96" s="35"/>
      <c r="E96" s="33" t="s">
        <v>418</v>
      </c>
      <c r="F96" s="35"/>
      <c r="G96" s="32" t="s">
        <v>154</v>
      </c>
      <c r="H96" s="34" t="s">
        <v>419</v>
      </c>
    </row>
    <row r="97" spans="1:8" ht="27" x14ac:dyDescent="0.45">
      <c r="A97" s="31">
        <v>8185</v>
      </c>
      <c r="B97" s="32" t="s">
        <v>420</v>
      </c>
      <c r="C97" s="35"/>
      <c r="D97" s="35"/>
      <c r="E97" s="42">
        <v>13</v>
      </c>
      <c r="F97" s="35"/>
      <c r="G97" s="32" t="s">
        <v>154</v>
      </c>
      <c r="H97" s="34" t="s">
        <v>421</v>
      </c>
    </row>
    <row r="98" spans="1:8" ht="27" x14ac:dyDescent="0.45">
      <c r="A98" s="31">
        <v>8187</v>
      </c>
      <c r="B98" s="32" t="s">
        <v>422</v>
      </c>
      <c r="C98" s="32" t="s">
        <v>423</v>
      </c>
      <c r="D98" s="32" t="s">
        <v>424</v>
      </c>
      <c r="E98" s="43">
        <v>2.7</v>
      </c>
      <c r="F98" s="35"/>
      <c r="G98" s="32" t="s">
        <v>154</v>
      </c>
      <c r="H98" s="34" t="s">
        <v>425</v>
      </c>
    </row>
    <row r="99" spans="1:8" ht="27" x14ac:dyDescent="0.45">
      <c r="A99" s="31">
        <v>8188</v>
      </c>
      <c r="B99" s="32" t="s">
        <v>422</v>
      </c>
      <c r="C99" s="32" t="s">
        <v>423</v>
      </c>
      <c r="D99" s="32" t="s">
        <v>426</v>
      </c>
      <c r="E99" s="40"/>
      <c r="F99" s="35"/>
      <c r="G99" s="32" t="s">
        <v>154</v>
      </c>
      <c r="H99" s="34" t="s">
        <v>427</v>
      </c>
    </row>
    <row r="100" spans="1:8" ht="27" x14ac:dyDescent="0.45">
      <c r="A100" s="31">
        <v>8189</v>
      </c>
      <c r="B100" s="44" t="s">
        <v>422</v>
      </c>
      <c r="C100" s="44" t="s">
        <v>423</v>
      </c>
      <c r="D100" s="44" t="s">
        <v>428</v>
      </c>
      <c r="E100" s="45">
        <v>3.4</v>
      </c>
      <c r="F100" s="46"/>
      <c r="G100" s="44" t="s">
        <v>154</v>
      </c>
      <c r="H100" s="47" t="s">
        <v>429</v>
      </c>
    </row>
    <row r="101" spans="1:8" ht="27" x14ac:dyDescent="0.45">
      <c r="A101" s="31">
        <v>8190</v>
      </c>
      <c r="B101" s="32" t="s">
        <v>430</v>
      </c>
      <c r="C101" s="32" t="s">
        <v>431</v>
      </c>
      <c r="D101" s="32" t="s">
        <v>432</v>
      </c>
      <c r="E101" s="43">
        <v>2.4</v>
      </c>
      <c r="F101" s="35"/>
      <c r="G101" s="32" t="s">
        <v>154</v>
      </c>
      <c r="H101" s="34" t="s">
        <v>433</v>
      </c>
    </row>
    <row r="102" spans="1:8" ht="27" x14ac:dyDescent="0.45">
      <c r="A102" s="31">
        <v>8191</v>
      </c>
      <c r="B102" s="32" t="s">
        <v>434</v>
      </c>
      <c r="C102" s="32" t="s">
        <v>435</v>
      </c>
      <c r="D102" s="32" t="s">
        <v>436</v>
      </c>
      <c r="E102" s="48">
        <v>3.62</v>
      </c>
      <c r="F102" s="35"/>
      <c r="G102" s="32" t="s">
        <v>154</v>
      </c>
      <c r="H102" s="34" t="s">
        <v>437</v>
      </c>
    </row>
    <row r="103" spans="1:8" ht="27" x14ac:dyDescent="0.45">
      <c r="A103" s="31">
        <v>8192</v>
      </c>
      <c r="B103" s="32" t="s">
        <v>438</v>
      </c>
      <c r="C103" s="32" t="s">
        <v>439</v>
      </c>
      <c r="D103" s="32" t="s">
        <v>440</v>
      </c>
      <c r="E103" s="43">
        <v>3.2</v>
      </c>
      <c r="F103" s="35"/>
      <c r="G103" s="32" t="s">
        <v>154</v>
      </c>
      <c r="H103" s="34" t="s">
        <v>441</v>
      </c>
    </row>
    <row r="104" spans="1:8" ht="27" x14ac:dyDescent="0.45">
      <c r="A104" s="31">
        <v>8193</v>
      </c>
      <c r="B104" s="32" t="s">
        <v>442</v>
      </c>
      <c r="C104" s="32" t="s">
        <v>443</v>
      </c>
      <c r="D104" s="35"/>
      <c r="E104" s="33" t="s">
        <v>444</v>
      </c>
      <c r="F104" s="35"/>
      <c r="G104" s="32" t="s">
        <v>154</v>
      </c>
      <c r="H104" s="34" t="s">
        <v>445</v>
      </c>
    </row>
    <row r="105" spans="1:8" ht="27" x14ac:dyDescent="0.45">
      <c r="A105" s="31">
        <v>8194</v>
      </c>
      <c r="B105" s="32" t="s">
        <v>442</v>
      </c>
      <c r="C105" s="32" t="s">
        <v>446</v>
      </c>
      <c r="D105" s="35"/>
      <c r="E105" s="33" t="s">
        <v>447</v>
      </c>
      <c r="F105" s="35"/>
      <c r="G105" s="32" t="s">
        <v>154</v>
      </c>
      <c r="H105" s="34" t="s">
        <v>448</v>
      </c>
    </row>
    <row r="106" spans="1:8" ht="27" x14ac:dyDescent="0.45">
      <c r="A106" s="31">
        <v>8195</v>
      </c>
      <c r="B106" s="32" t="s">
        <v>449</v>
      </c>
      <c r="C106" s="32" t="s">
        <v>450</v>
      </c>
      <c r="D106" s="33" t="s">
        <v>451</v>
      </c>
      <c r="E106" s="33" t="s">
        <v>178</v>
      </c>
      <c r="F106" s="35"/>
      <c r="G106" s="32" t="s">
        <v>154</v>
      </c>
      <c r="H106" s="34" t="s">
        <v>452</v>
      </c>
    </row>
    <row r="107" spans="1:8" ht="27" x14ac:dyDescent="0.45">
      <c r="A107" s="31">
        <v>8196</v>
      </c>
      <c r="B107" s="32" t="s">
        <v>449</v>
      </c>
      <c r="C107" s="32" t="s">
        <v>450</v>
      </c>
      <c r="D107" s="33" t="s">
        <v>451</v>
      </c>
      <c r="E107" s="33" t="s">
        <v>453</v>
      </c>
      <c r="F107" s="35"/>
      <c r="G107" s="32" t="s">
        <v>154</v>
      </c>
      <c r="H107" s="34" t="s">
        <v>454</v>
      </c>
    </row>
    <row r="108" spans="1:8" ht="27" x14ac:dyDescent="0.45">
      <c r="A108" s="31">
        <v>8197</v>
      </c>
      <c r="B108" s="32" t="s">
        <v>449</v>
      </c>
      <c r="C108" s="32" t="s">
        <v>450</v>
      </c>
      <c r="D108" s="33" t="s">
        <v>455</v>
      </c>
      <c r="E108" s="33" t="s">
        <v>456</v>
      </c>
      <c r="F108" s="35"/>
      <c r="G108" s="32" t="s">
        <v>154</v>
      </c>
      <c r="H108" s="34" t="s">
        <v>457</v>
      </c>
    </row>
    <row r="109" spans="1:8" ht="40.5" x14ac:dyDescent="0.45">
      <c r="A109" s="36">
        <v>8198</v>
      </c>
      <c r="B109" s="37" t="s">
        <v>458</v>
      </c>
      <c r="C109" s="32" t="s">
        <v>459</v>
      </c>
      <c r="D109" s="35"/>
      <c r="E109" s="38" t="s">
        <v>460</v>
      </c>
      <c r="F109" s="35"/>
      <c r="G109" s="37" t="s">
        <v>154</v>
      </c>
      <c r="H109" s="39" t="s">
        <v>461</v>
      </c>
    </row>
    <row r="110" spans="1:8" ht="27" x14ac:dyDescent="0.45">
      <c r="A110" s="31">
        <v>8199</v>
      </c>
      <c r="B110" s="32" t="s">
        <v>462</v>
      </c>
      <c r="C110" s="32" t="s">
        <v>463</v>
      </c>
      <c r="D110" s="35"/>
      <c r="E110" s="42">
        <v>0</v>
      </c>
      <c r="F110" s="35"/>
      <c r="G110" s="32" t="s">
        <v>154</v>
      </c>
      <c r="H110" s="34" t="s">
        <v>464</v>
      </c>
    </row>
    <row r="111" spans="1:8" ht="27" x14ac:dyDescent="0.45">
      <c r="A111" s="31">
        <v>8200</v>
      </c>
      <c r="B111" s="32" t="s">
        <v>465</v>
      </c>
      <c r="C111" s="32" t="s">
        <v>466</v>
      </c>
      <c r="D111" s="33" t="s">
        <v>467</v>
      </c>
      <c r="E111" s="33" t="s">
        <v>398</v>
      </c>
      <c r="F111" s="32" t="s">
        <v>184</v>
      </c>
      <c r="G111" s="32" t="s">
        <v>154</v>
      </c>
      <c r="H111" s="34" t="s">
        <v>468</v>
      </c>
    </row>
    <row r="112" spans="1:8" ht="27" x14ac:dyDescent="0.45">
      <c r="A112" s="31">
        <v>8201</v>
      </c>
      <c r="B112" s="32" t="s">
        <v>465</v>
      </c>
      <c r="C112" s="32" t="s">
        <v>466</v>
      </c>
      <c r="D112" s="33" t="s">
        <v>469</v>
      </c>
      <c r="E112" s="33" t="s">
        <v>470</v>
      </c>
      <c r="F112" s="32" t="s">
        <v>184</v>
      </c>
      <c r="G112" s="32" t="s">
        <v>154</v>
      </c>
      <c r="H112" s="34" t="s">
        <v>471</v>
      </c>
    </row>
    <row r="113" spans="1:8" ht="27" x14ac:dyDescent="0.45">
      <c r="A113" s="31">
        <v>8202</v>
      </c>
      <c r="B113" s="32" t="s">
        <v>465</v>
      </c>
      <c r="C113" s="32" t="s">
        <v>466</v>
      </c>
      <c r="D113" s="33" t="s">
        <v>472</v>
      </c>
      <c r="E113" s="33" t="s">
        <v>205</v>
      </c>
      <c r="F113" s="32" t="s">
        <v>184</v>
      </c>
      <c r="G113" s="32" t="s">
        <v>154</v>
      </c>
      <c r="H113" s="34" t="s">
        <v>473</v>
      </c>
    </row>
    <row r="114" spans="1:8" ht="27" x14ac:dyDescent="0.45">
      <c r="A114" s="31">
        <v>8203</v>
      </c>
      <c r="B114" s="32" t="s">
        <v>465</v>
      </c>
      <c r="C114" s="32" t="s">
        <v>466</v>
      </c>
      <c r="D114" s="33" t="s">
        <v>474</v>
      </c>
      <c r="E114" s="33" t="s">
        <v>475</v>
      </c>
      <c r="F114" s="32" t="s">
        <v>184</v>
      </c>
      <c r="G114" s="32" t="s">
        <v>154</v>
      </c>
      <c r="H114" s="34" t="s">
        <v>476</v>
      </c>
    </row>
    <row r="115" spans="1:8" ht="27" x14ac:dyDescent="0.45">
      <c r="A115" s="31">
        <v>8204</v>
      </c>
      <c r="B115" s="32" t="s">
        <v>465</v>
      </c>
      <c r="C115" s="32" t="s">
        <v>466</v>
      </c>
      <c r="D115" s="33" t="s">
        <v>194</v>
      </c>
      <c r="E115" s="33" t="s">
        <v>477</v>
      </c>
      <c r="F115" s="32" t="s">
        <v>184</v>
      </c>
      <c r="G115" s="32" t="s">
        <v>154</v>
      </c>
      <c r="H115" s="34" t="s">
        <v>478</v>
      </c>
    </row>
    <row r="116" spans="1:8" ht="27" x14ac:dyDescent="0.45">
      <c r="A116" s="31">
        <v>8208</v>
      </c>
      <c r="B116" s="32" t="s">
        <v>479</v>
      </c>
      <c r="C116" s="32" t="s">
        <v>480</v>
      </c>
      <c r="D116" s="35"/>
      <c r="E116" s="33" t="s">
        <v>444</v>
      </c>
      <c r="F116" s="35"/>
      <c r="G116" s="32" t="s">
        <v>154</v>
      </c>
      <c r="H116" s="34" t="s">
        <v>481</v>
      </c>
    </row>
    <row r="117" spans="1:8" ht="27" x14ac:dyDescent="0.45">
      <c r="A117" s="36">
        <v>8209</v>
      </c>
      <c r="B117" s="37" t="s">
        <v>482</v>
      </c>
      <c r="C117" s="37" t="s">
        <v>483</v>
      </c>
      <c r="D117" s="35"/>
      <c r="E117" s="38" t="s">
        <v>484</v>
      </c>
      <c r="F117" s="35"/>
      <c r="G117" s="37" t="s">
        <v>154</v>
      </c>
      <c r="H117" s="39" t="s">
        <v>485</v>
      </c>
    </row>
    <row r="118" spans="1:8" ht="40.5" x14ac:dyDescent="0.45">
      <c r="A118" s="31">
        <v>8210</v>
      </c>
      <c r="B118" s="32" t="s">
        <v>486</v>
      </c>
      <c r="C118" s="35"/>
      <c r="D118" s="33" t="s">
        <v>487</v>
      </c>
      <c r="E118" s="33" t="s">
        <v>488</v>
      </c>
      <c r="F118" s="32" t="s">
        <v>489</v>
      </c>
      <c r="G118" s="32" t="s">
        <v>154</v>
      </c>
      <c r="H118" s="34" t="s">
        <v>490</v>
      </c>
    </row>
    <row r="119" spans="1:8" ht="40.5" x14ac:dyDescent="0.45">
      <c r="A119" s="31">
        <v>8211</v>
      </c>
      <c r="B119" s="32" t="s">
        <v>486</v>
      </c>
      <c r="C119" s="35"/>
      <c r="D119" s="33" t="s">
        <v>491</v>
      </c>
      <c r="E119" s="33" t="s">
        <v>492</v>
      </c>
      <c r="F119" s="32" t="s">
        <v>489</v>
      </c>
      <c r="G119" s="32" t="s">
        <v>154</v>
      </c>
      <c r="H119" s="34" t="s">
        <v>493</v>
      </c>
    </row>
    <row r="120" spans="1:8" ht="40.5" x14ac:dyDescent="0.45">
      <c r="A120" s="31">
        <v>8212</v>
      </c>
      <c r="B120" s="32" t="s">
        <v>494</v>
      </c>
      <c r="C120" s="35"/>
      <c r="D120" s="35"/>
      <c r="E120" s="33" t="s">
        <v>484</v>
      </c>
      <c r="F120" s="32" t="s">
        <v>489</v>
      </c>
      <c r="G120" s="32" t="s">
        <v>154</v>
      </c>
      <c r="H120" s="266" t="s">
        <v>495</v>
      </c>
    </row>
    <row r="121" spans="1:8" ht="27" x14ac:dyDescent="0.45">
      <c r="A121" s="31">
        <v>8218</v>
      </c>
      <c r="B121" s="32" t="s">
        <v>496</v>
      </c>
      <c r="C121" s="32" t="s">
        <v>497</v>
      </c>
      <c r="D121" s="35"/>
      <c r="E121" s="42">
        <v>33</v>
      </c>
      <c r="F121" s="35"/>
      <c r="G121" s="32" t="s">
        <v>498</v>
      </c>
      <c r="H121" s="267"/>
    </row>
    <row r="122" spans="1:8" ht="40.5" x14ac:dyDescent="0.45">
      <c r="A122" s="31">
        <v>8219</v>
      </c>
      <c r="B122" s="32" t="s">
        <v>499</v>
      </c>
      <c r="C122" s="32" t="s">
        <v>500</v>
      </c>
      <c r="D122" s="33" t="s">
        <v>501</v>
      </c>
      <c r="E122" s="42">
        <v>28</v>
      </c>
      <c r="F122" s="35"/>
      <c r="G122" s="32" t="s">
        <v>154</v>
      </c>
      <c r="H122" s="268"/>
    </row>
    <row r="123" spans="1:8" ht="27" x14ac:dyDescent="0.45">
      <c r="A123" s="31">
        <v>8220</v>
      </c>
      <c r="B123" s="32" t="s">
        <v>502</v>
      </c>
      <c r="C123" s="35"/>
      <c r="D123" s="35"/>
      <c r="E123" s="33" t="s">
        <v>152</v>
      </c>
      <c r="F123" s="35"/>
      <c r="G123" s="32" t="s">
        <v>154</v>
      </c>
      <c r="H123" s="34" t="s">
        <v>503</v>
      </c>
    </row>
    <row r="124" spans="1:8" ht="40.5" x14ac:dyDescent="0.45">
      <c r="A124" s="31">
        <v>8221</v>
      </c>
      <c r="B124" s="32" t="s">
        <v>504</v>
      </c>
      <c r="C124" s="35"/>
      <c r="D124" s="35"/>
      <c r="E124" s="33" t="s">
        <v>505</v>
      </c>
      <c r="F124" s="32" t="s">
        <v>506</v>
      </c>
      <c r="G124" s="32" t="s">
        <v>154</v>
      </c>
      <c r="H124" s="34" t="s">
        <v>507</v>
      </c>
    </row>
    <row r="125" spans="1:8" ht="27" x14ac:dyDescent="0.45">
      <c r="A125" s="31">
        <v>8222</v>
      </c>
      <c r="B125" s="32" t="s">
        <v>508</v>
      </c>
      <c r="C125" s="35"/>
      <c r="D125" s="35"/>
      <c r="E125" s="33" t="s">
        <v>509</v>
      </c>
      <c r="F125" s="35"/>
      <c r="G125" s="32" t="s">
        <v>154</v>
      </c>
      <c r="H125" s="34" t="s">
        <v>510</v>
      </c>
    </row>
    <row r="126" spans="1:8" ht="40.5" x14ac:dyDescent="0.45">
      <c r="A126" s="31">
        <v>8223</v>
      </c>
      <c r="B126" s="32" t="s">
        <v>511</v>
      </c>
      <c r="C126" s="35"/>
      <c r="D126" s="35"/>
      <c r="E126" s="33" t="s">
        <v>205</v>
      </c>
      <c r="F126" s="35"/>
      <c r="G126" s="32" t="s">
        <v>154</v>
      </c>
      <c r="H126" s="34" t="s">
        <v>512</v>
      </c>
    </row>
    <row r="127" spans="1:8" ht="27" x14ac:dyDescent="0.45">
      <c r="A127" s="31">
        <v>8225</v>
      </c>
      <c r="B127" s="32" t="s">
        <v>513</v>
      </c>
      <c r="C127" s="35"/>
      <c r="D127" s="35"/>
      <c r="E127" s="33" t="s">
        <v>407</v>
      </c>
      <c r="F127" s="35"/>
      <c r="G127" s="32" t="s">
        <v>154</v>
      </c>
      <c r="H127" s="34" t="s">
        <v>514</v>
      </c>
    </row>
    <row r="128" spans="1:8" ht="27" x14ac:dyDescent="0.45">
      <c r="A128" s="31">
        <v>8226</v>
      </c>
      <c r="B128" s="32" t="s">
        <v>513</v>
      </c>
      <c r="C128" s="35"/>
      <c r="D128" s="35"/>
      <c r="E128" s="33" t="s">
        <v>515</v>
      </c>
      <c r="F128" s="35"/>
      <c r="G128" s="32" t="s">
        <v>154</v>
      </c>
      <c r="H128" s="34" t="s">
        <v>516</v>
      </c>
    </row>
    <row r="129" spans="1:8" ht="27" x14ac:dyDescent="0.45">
      <c r="A129" s="31">
        <v>8227</v>
      </c>
      <c r="B129" s="32" t="s">
        <v>513</v>
      </c>
      <c r="C129" s="35"/>
      <c r="D129" s="35"/>
      <c r="E129" s="42">
        <v>535</v>
      </c>
      <c r="F129" s="35"/>
      <c r="G129" s="32" t="s">
        <v>154</v>
      </c>
      <c r="H129" s="34" t="s">
        <v>517</v>
      </c>
    </row>
    <row r="130" spans="1:8" ht="54" x14ac:dyDescent="0.45">
      <c r="A130" s="36">
        <v>8228</v>
      </c>
      <c r="B130" s="37" t="s">
        <v>518</v>
      </c>
      <c r="C130" s="37" t="s">
        <v>519</v>
      </c>
      <c r="D130" s="38" t="s">
        <v>520</v>
      </c>
      <c r="E130" s="40"/>
      <c r="F130" s="37" t="s">
        <v>521</v>
      </c>
      <c r="G130" s="37" t="s">
        <v>154</v>
      </c>
      <c r="H130" s="39" t="s">
        <v>522</v>
      </c>
    </row>
    <row r="131" spans="1:8" ht="54" x14ac:dyDescent="0.45">
      <c r="A131" s="36">
        <v>8229</v>
      </c>
      <c r="B131" s="32" t="s">
        <v>523</v>
      </c>
      <c r="C131" s="37" t="s">
        <v>524</v>
      </c>
      <c r="D131" s="38" t="s">
        <v>525</v>
      </c>
      <c r="E131" s="40"/>
      <c r="F131" s="37" t="s">
        <v>526</v>
      </c>
      <c r="G131" s="37" t="s">
        <v>154</v>
      </c>
      <c r="H131" s="39" t="s">
        <v>527</v>
      </c>
    </row>
    <row r="132" spans="1:8" ht="27" x14ac:dyDescent="0.45">
      <c r="A132" s="31">
        <v>8240</v>
      </c>
      <c r="B132" s="32" t="s">
        <v>528</v>
      </c>
      <c r="C132" s="35"/>
      <c r="D132" s="35"/>
      <c r="E132" s="33" t="s">
        <v>398</v>
      </c>
      <c r="F132" s="35"/>
      <c r="G132" s="32" t="s">
        <v>154</v>
      </c>
      <c r="H132" s="34" t="s">
        <v>529</v>
      </c>
    </row>
    <row r="133" spans="1:8" ht="27" x14ac:dyDescent="0.45">
      <c r="A133" s="31">
        <v>8241</v>
      </c>
      <c r="B133" s="32" t="s">
        <v>528</v>
      </c>
      <c r="C133" s="35"/>
      <c r="D133" s="35"/>
      <c r="E133" s="33" t="s">
        <v>530</v>
      </c>
      <c r="F133" s="35"/>
      <c r="G133" s="32" t="s">
        <v>154</v>
      </c>
      <c r="H133" s="34" t="s">
        <v>531</v>
      </c>
    </row>
    <row r="134" spans="1:8" ht="27" x14ac:dyDescent="0.45">
      <c r="A134" s="31">
        <v>8242</v>
      </c>
      <c r="B134" s="32" t="s">
        <v>528</v>
      </c>
      <c r="C134" s="35"/>
      <c r="D134" s="35"/>
      <c r="E134" s="33" t="s">
        <v>509</v>
      </c>
      <c r="F134" s="35"/>
      <c r="G134" s="32" t="s">
        <v>154</v>
      </c>
      <c r="H134" s="34" t="s">
        <v>532</v>
      </c>
    </row>
    <row r="135" spans="1:8" ht="27" x14ac:dyDescent="0.45">
      <c r="A135" s="31">
        <v>8250</v>
      </c>
      <c r="B135" s="32" t="s">
        <v>533</v>
      </c>
      <c r="C135" s="32" t="s">
        <v>534</v>
      </c>
      <c r="D135" s="35"/>
      <c r="E135" s="33" t="s">
        <v>509</v>
      </c>
      <c r="F135" s="35"/>
      <c r="G135" s="32" t="s">
        <v>154</v>
      </c>
      <c r="H135" s="34" t="s">
        <v>535</v>
      </c>
    </row>
    <row r="136" spans="1:8" ht="27" x14ac:dyDescent="0.45">
      <c r="A136" s="31">
        <v>8251</v>
      </c>
      <c r="B136" s="32" t="s">
        <v>533</v>
      </c>
      <c r="C136" s="32" t="s">
        <v>536</v>
      </c>
      <c r="D136" s="35"/>
      <c r="E136" s="33" t="s">
        <v>537</v>
      </c>
      <c r="F136" s="35"/>
      <c r="G136" s="32" t="s">
        <v>154</v>
      </c>
      <c r="H136" s="34" t="s">
        <v>538</v>
      </c>
    </row>
    <row r="137" spans="1:8" ht="27" x14ac:dyDescent="0.45">
      <c r="A137" s="31">
        <v>8252</v>
      </c>
      <c r="B137" s="32" t="s">
        <v>533</v>
      </c>
      <c r="C137" s="35"/>
      <c r="D137" s="35"/>
      <c r="E137" s="33" t="s">
        <v>539</v>
      </c>
      <c r="F137" s="35"/>
      <c r="G137" s="32" t="s">
        <v>154</v>
      </c>
      <c r="H137" s="34" t="s">
        <v>540</v>
      </c>
    </row>
    <row r="138" spans="1:8" ht="27" x14ac:dyDescent="0.45">
      <c r="A138" s="31">
        <v>8253</v>
      </c>
      <c r="B138" s="32" t="s">
        <v>533</v>
      </c>
      <c r="C138" s="35"/>
      <c r="D138" s="35"/>
      <c r="E138" s="33" t="s">
        <v>242</v>
      </c>
      <c r="F138" s="35"/>
      <c r="G138" s="32" t="s">
        <v>154</v>
      </c>
      <c r="H138" s="34" t="s">
        <v>541</v>
      </c>
    </row>
    <row r="139" spans="1:8" ht="27" x14ac:dyDescent="0.45">
      <c r="A139" s="31">
        <v>8254</v>
      </c>
      <c r="B139" s="32" t="s">
        <v>533</v>
      </c>
      <c r="C139" s="35"/>
      <c r="D139" s="35"/>
      <c r="E139" s="33" t="s">
        <v>542</v>
      </c>
      <c r="F139" s="35"/>
      <c r="G139" s="32" t="s">
        <v>154</v>
      </c>
      <c r="H139" s="34" t="s">
        <v>543</v>
      </c>
    </row>
    <row r="140" spans="1:8" ht="54" x14ac:dyDescent="0.45">
      <c r="A140" s="36">
        <v>8255</v>
      </c>
      <c r="B140" s="37" t="s">
        <v>533</v>
      </c>
      <c r="C140" s="32" t="s">
        <v>544</v>
      </c>
      <c r="D140" s="35"/>
      <c r="E140" s="38" t="s">
        <v>545</v>
      </c>
      <c r="F140" s="35"/>
      <c r="G140" s="37" t="s">
        <v>154</v>
      </c>
      <c r="H140" s="39" t="s">
        <v>546</v>
      </c>
    </row>
    <row r="141" spans="1:8" ht="27" x14ac:dyDescent="0.45">
      <c r="A141" s="31">
        <v>8256</v>
      </c>
      <c r="B141" s="32" t="s">
        <v>533</v>
      </c>
      <c r="C141" s="35"/>
      <c r="D141" s="35"/>
      <c r="E141" s="33" t="s">
        <v>547</v>
      </c>
      <c r="F141" s="35"/>
      <c r="G141" s="32" t="s">
        <v>154</v>
      </c>
      <c r="H141" s="34" t="s">
        <v>548</v>
      </c>
    </row>
    <row r="142" spans="1:8" ht="27" x14ac:dyDescent="0.45">
      <c r="A142" s="31">
        <v>8260</v>
      </c>
      <c r="B142" s="32" t="s">
        <v>549</v>
      </c>
      <c r="C142" s="35"/>
      <c r="D142" s="35"/>
      <c r="E142" s="33" t="s">
        <v>407</v>
      </c>
      <c r="F142" s="35"/>
      <c r="G142" s="32" t="s">
        <v>154</v>
      </c>
      <c r="H142" s="34" t="s">
        <v>550</v>
      </c>
    </row>
    <row r="143" spans="1:8" ht="27" x14ac:dyDescent="0.45">
      <c r="A143" s="31">
        <v>8261</v>
      </c>
      <c r="B143" s="32" t="s">
        <v>549</v>
      </c>
      <c r="C143" s="35"/>
      <c r="D143" s="35"/>
      <c r="E143" s="33" t="s">
        <v>515</v>
      </c>
      <c r="F143" s="35"/>
      <c r="G143" s="32" t="s">
        <v>154</v>
      </c>
      <c r="H143" s="34" t="s">
        <v>551</v>
      </c>
    </row>
    <row r="144" spans="1:8" ht="27" x14ac:dyDescent="0.45">
      <c r="A144" s="31">
        <v>8262</v>
      </c>
      <c r="B144" s="32" t="s">
        <v>549</v>
      </c>
      <c r="C144" s="35"/>
      <c r="D144" s="35"/>
      <c r="E144" s="33" t="s">
        <v>175</v>
      </c>
      <c r="F144" s="35"/>
      <c r="G144" s="32" t="s">
        <v>154</v>
      </c>
      <c r="H144" s="34" t="s">
        <v>552</v>
      </c>
    </row>
    <row r="145" spans="1:8" ht="27" x14ac:dyDescent="0.45">
      <c r="A145" s="31">
        <v>8263</v>
      </c>
      <c r="B145" s="32" t="s">
        <v>549</v>
      </c>
      <c r="C145" s="35"/>
      <c r="D145" s="35"/>
      <c r="E145" s="33" t="s">
        <v>553</v>
      </c>
      <c r="F145" s="35"/>
      <c r="G145" s="32" t="s">
        <v>154</v>
      </c>
      <c r="H145" s="34" t="s">
        <v>554</v>
      </c>
    </row>
    <row r="146" spans="1:8" ht="27" x14ac:dyDescent="0.45">
      <c r="A146" s="36">
        <v>8269</v>
      </c>
      <c r="B146" s="37" t="s">
        <v>555</v>
      </c>
      <c r="C146" s="37" t="s">
        <v>556</v>
      </c>
      <c r="D146" s="35"/>
      <c r="E146" s="41">
        <v>0</v>
      </c>
      <c r="F146" s="35"/>
      <c r="G146" s="37" t="s">
        <v>154</v>
      </c>
      <c r="H146" s="39" t="s">
        <v>557</v>
      </c>
    </row>
    <row r="147" spans="1:8" ht="67.5" x14ac:dyDescent="0.45">
      <c r="A147" s="36">
        <v>8270</v>
      </c>
      <c r="B147" s="37" t="s">
        <v>558</v>
      </c>
      <c r="C147" s="37" t="s">
        <v>559</v>
      </c>
      <c r="D147" s="37" t="s">
        <v>560</v>
      </c>
      <c r="E147" s="41">
        <v>0</v>
      </c>
      <c r="F147" s="32" t="s">
        <v>561</v>
      </c>
      <c r="G147" s="37" t="s">
        <v>154</v>
      </c>
      <c r="H147" s="39" t="s">
        <v>562</v>
      </c>
    </row>
    <row r="148" spans="1:8" ht="67.5" x14ac:dyDescent="0.45">
      <c r="A148" s="36">
        <v>8271</v>
      </c>
      <c r="B148" s="37" t="s">
        <v>558</v>
      </c>
      <c r="C148" s="37" t="s">
        <v>559</v>
      </c>
      <c r="D148" s="37" t="s">
        <v>563</v>
      </c>
      <c r="E148" s="41">
        <v>0</v>
      </c>
      <c r="F148" s="32" t="s">
        <v>561</v>
      </c>
      <c r="G148" s="37" t="s">
        <v>154</v>
      </c>
      <c r="H148" s="39" t="s">
        <v>564</v>
      </c>
    </row>
    <row r="149" spans="1:8" ht="67.5" x14ac:dyDescent="0.45">
      <c r="A149" s="36">
        <v>8272</v>
      </c>
      <c r="B149" s="37" t="s">
        <v>558</v>
      </c>
      <c r="C149" s="37" t="s">
        <v>559</v>
      </c>
      <c r="D149" s="37" t="s">
        <v>565</v>
      </c>
      <c r="E149" s="41">
        <v>0</v>
      </c>
      <c r="F149" s="32" t="s">
        <v>561</v>
      </c>
      <c r="G149" s="37" t="s">
        <v>154</v>
      </c>
      <c r="H149" s="39" t="s">
        <v>566</v>
      </c>
    </row>
    <row r="150" spans="1:8" ht="67.5" x14ac:dyDescent="0.45">
      <c r="A150" s="36">
        <v>8273</v>
      </c>
      <c r="B150" s="37" t="s">
        <v>558</v>
      </c>
      <c r="C150" s="37" t="s">
        <v>559</v>
      </c>
      <c r="D150" s="37" t="s">
        <v>567</v>
      </c>
      <c r="E150" s="41">
        <v>0</v>
      </c>
      <c r="F150" s="32" t="s">
        <v>561</v>
      </c>
      <c r="G150" s="37" t="s">
        <v>154</v>
      </c>
      <c r="H150" s="39" t="s">
        <v>568</v>
      </c>
    </row>
    <row r="151" spans="1:8" ht="54" x14ac:dyDescent="0.45">
      <c r="A151" s="36">
        <v>8275</v>
      </c>
      <c r="B151" s="37" t="s">
        <v>569</v>
      </c>
      <c r="C151" s="37" t="s">
        <v>559</v>
      </c>
      <c r="D151" s="37" t="s">
        <v>570</v>
      </c>
      <c r="E151" s="41">
        <v>0</v>
      </c>
      <c r="F151" s="32" t="s">
        <v>571</v>
      </c>
      <c r="G151" s="37" t="s">
        <v>154</v>
      </c>
      <c r="H151" s="39" t="s">
        <v>572</v>
      </c>
    </row>
    <row r="152" spans="1:8" ht="54" x14ac:dyDescent="0.45">
      <c r="A152" s="36">
        <v>8276</v>
      </c>
      <c r="B152" s="37" t="s">
        <v>569</v>
      </c>
      <c r="C152" s="37" t="s">
        <v>559</v>
      </c>
      <c r="D152" s="37" t="s">
        <v>565</v>
      </c>
      <c r="E152" s="41">
        <v>0</v>
      </c>
      <c r="F152" s="32" t="s">
        <v>571</v>
      </c>
      <c r="G152" s="37" t="s">
        <v>154</v>
      </c>
      <c r="H152" s="49" t="s">
        <v>573</v>
      </c>
    </row>
    <row r="153" spans="1:8" ht="54" x14ac:dyDescent="0.45">
      <c r="A153" s="36">
        <v>8277</v>
      </c>
      <c r="B153" s="37" t="s">
        <v>569</v>
      </c>
      <c r="C153" s="37" t="s">
        <v>559</v>
      </c>
      <c r="D153" s="38" t="s">
        <v>574</v>
      </c>
      <c r="E153" s="41">
        <v>0</v>
      </c>
      <c r="F153" s="32" t="s">
        <v>571</v>
      </c>
      <c r="G153" s="37" t="s">
        <v>154</v>
      </c>
      <c r="H153" s="39" t="s">
        <v>575</v>
      </c>
    </row>
    <row r="154" spans="1:8" ht="54" x14ac:dyDescent="0.45">
      <c r="A154" s="36">
        <v>8278</v>
      </c>
      <c r="B154" s="37" t="s">
        <v>569</v>
      </c>
      <c r="C154" s="37" t="s">
        <v>559</v>
      </c>
      <c r="D154" s="38" t="s">
        <v>576</v>
      </c>
      <c r="E154" s="41">
        <v>0</v>
      </c>
      <c r="F154" s="32" t="s">
        <v>571</v>
      </c>
      <c r="G154" s="37" t="s">
        <v>154</v>
      </c>
      <c r="H154" s="39" t="s">
        <v>577</v>
      </c>
    </row>
    <row r="155" spans="1:8" ht="67.5" x14ac:dyDescent="0.45">
      <c r="A155" s="36">
        <v>8280</v>
      </c>
      <c r="B155" s="37" t="s">
        <v>578</v>
      </c>
      <c r="C155" s="37" t="s">
        <v>579</v>
      </c>
      <c r="D155" s="37" t="s">
        <v>580</v>
      </c>
      <c r="E155" s="38" t="s">
        <v>505</v>
      </c>
      <c r="F155" s="32" t="s">
        <v>581</v>
      </c>
      <c r="G155" s="37" t="s">
        <v>154</v>
      </c>
      <c r="H155" s="39" t="s">
        <v>582</v>
      </c>
    </row>
    <row r="156" spans="1:8" ht="67.5" x14ac:dyDescent="0.45">
      <c r="A156" s="36">
        <v>8281</v>
      </c>
      <c r="B156" s="37" t="s">
        <v>578</v>
      </c>
      <c r="C156" s="37" t="s">
        <v>579</v>
      </c>
      <c r="D156" s="37" t="s">
        <v>560</v>
      </c>
      <c r="E156" s="38" t="s">
        <v>163</v>
      </c>
      <c r="F156" s="32" t="s">
        <v>581</v>
      </c>
      <c r="G156" s="37" t="s">
        <v>154</v>
      </c>
      <c r="H156" s="39" t="s">
        <v>583</v>
      </c>
    </row>
    <row r="157" spans="1:8" ht="67.5" x14ac:dyDescent="0.45">
      <c r="A157" s="36">
        <v>8282</v>
      </c>
      <c r="B157" s="37" t="s">
        <v>578</v>
      </c>
      <c r="C157" s="37" t="s">
        <v>579</v>
      </c>
      <c r="D157" s="37" t="s">
        <v>584</v>
      </c>
      <c r="E157" s="38" t="s">
        <v>539</v>
      </c>
      <c r="F157" s="32" t="s">
        <v>581</v>
      </c>
      <c r="G157" s="37" t="s">
        <v>154</v>
      </c>
      <c r="H157" s="39" t="s">
        <v>585</v>
      </c>
    </row>
    <row r="158" spans="1:8" ht="67.5" x14ac:dyDescent="0.45">
      <c r="A158" s="36">
        <v>8283</v>
      </c>
      <c r="B158" s="37" t="s">
        <v>578</v>
      </c>
      <c r="C158" s="37" t="s">
        <v>579</v>
      </c>
      <c r="D158" s="37" t="s">
        <v>563</v>
      </c>
      <c r="E158" s="38" t="s">
        <v>586</v>
      </c>
      <c r="F158" s="32" t="s">
        <v>581</v>
      </c>
      <c r="G158" s="37" t="s">
        <v>154</v>
      </c>
      <c r="H158" s="39" t="s">
        <v>587</v>
      </c>
    </row>
    <row r="159" spans="1:8" ht="67.5" x14ac:dyDescent="0.45">
      <c r="A159" s="36">
        <v>8284</v>
      </c>
      <c r="B159" s="37" t="s">
        <v>578</v>
      </c>
      <c r="C159" s="37" t="s">
        <v>579</v>
      </c>
      <c r="D159" s="37" t="s">
        <v>588</v>
      </c>
      <c r="E159" s="38" t="s">
        <v>589</v>
      </c>
      <c r="F159" s="32" t="s">
        <v>581</v>
      </c>
      <c r="G159" s="37" t="s">
        <v>154</v>
      </c>
      <c r="H159" s="39" t="s">
        <v>590</v>
      </c>
    </row>
    <row r="160" spans="1:8" ht="67.5" x14ac:dyDescent="0.45">
      <c r="A160" s="36">
        <v>8285</v>
      </c>
      <c r="B160" s="37" t="s">
        <v>578</v>
      </c>
      <c r="C160" s="37" t="s">
        <v>579</v>
      </c>
      <c r="D160" s="37" t="s">
        <v>567</v>
      </c>
      <c r="E160" s="38" t="s">
        <v>591</v>
      </c>
      <c r="F160" s="32" t="s">
        <v>581</v>
      </c>
      <c r="G160" s="37" t="s">
        <v>154</v>
      </c>
      <c r="H160" s="39" t="s">
        <v>592</v>
      </c>
    </row>
    <row r="161" spans="1:8" ht="67.5" x14ac:dyDescent="0.45">
      <c r="A161" s="36">
        <v>8286</v>
      </c>
      <c r="B161" s="37" t="s">
        <v>578</v>
      </c>
      <c r="C161" s="37" t="s">
        <v>579</v>
      </c>
      <c r="D161" s="38" t="s">
        <v>593</v>
      </c>
      <c r="E161" s="38" t="s">
        <v>594</v>
      </c>
      <c r="F161" s="32" t="s">
        <v>581</v>
      </c>
      <c r="G161" s="37" t="s">
        <v>154</v>
      </c>
      <c r="H161" s="39" t="s">
        <v>595</v>
      </c>
    </row>
    <row r="162" spans="1:8" ht="27" x14ac:dyDescent="0.45">
      <c r="A162" s="31">
        <v>8287</v>
      </c>
      <c r="B162" s="32" t="s">
        <v>596</v>
      </c>
      <c r="C162" s="32" t="s">
        <v>597</v>
      </c>
      <c r="D162" s="35"/>
      <c r="E162" s="42">
        <v>184</v>
      </c>
      <c r="F162" s="35"/>
      <c r="G162" s="32" t="s">
        <v>154</v>
      </c>
      <c r="H162" s="34" t="s">
        <v>598</v>
      </c>
    </row>
    <row r="163" spans="1:8" ht="27" x14ac:dyDescent="0.45">
      <c r="A163" s="31">
        <v>8288</v>
      </c>
      <c r="B163" s="32" t="s">
        <v>596</v>
      </c>
      <c r="C163" s="32" t="s">
        <v>599</v>
      </c>
      <c r="D163" s="35"/>
      <c r="E163" s="42">
        <v>238</v>
      </c>
      <c r="F163" s="35"/>
      <c r="G163" s="32" t="s">
        <v>154</v>
      </c>
      <c r="H163" s="34" t="s">
        <v>600</v>
      </c>
    </row>
    <row r="164" spans="1:8" ht="27" x14ac:dyDescent="0.45">
      <c r="A164" s="31">
        <v>8289</v>
      </c>
      <c r="B164" s="32" t="s">
        <v>596</v>
      </c>
      <c r="C164" s="32" t="s">
        <v>601</v>
      </c>
      <c r="D164" s="35"/>
      <c r="E164" s="42">
        <v>230</v>
      </c>
      <c r="F164" s="35"/>
      <c r="G164" s="32" t="s">
        <v>154</v>
      </c>
      <c r="H164" s="34" t="s">
        <v>602</v>
      </c>
    </row>
    <row r="165" spans="1:8" ht="27" x14ac:dyDescent="0.45">
      <c r="A165" s="31">
        <v>8290</v>
      </c>
      <c r="B165" s="32" t="s">
        <v>603</v>
      </c>
      <c r="C165" s="32" t="s">
        <v>604</v>
      </c>
      <c r="D165" s="33" t="s">
        <v>605</v>
      </c>
      <c r="E165" s="33" t="s">
        <v>606</v>
      </c>
      <c r="F165" s="35"/>
      <c r="G165" s="32" t="s">
        <v>154</v>
      </c>
      <c r="H165" s="34" t="s">
        <v>607</v>
      </c>
    </row>
    <row r="166" spans="1:8" ht="27" x14ac:dyDescent="0.45">
      <c r="A166" s="31">
        <v>8300</v>
      </c>
      <c r="B166" s="32" t="s">
        <v>608</v>
      </c>
      <c r="C166" s="32" t="s">
        <v>559</v>
      </c>
      <c r="D166" s="33" t="s">
        <v>609</v>
      </c>
      <c r="E166" s="33" t="s">
        <v>610</v>
      </c>
      <c r="F166" s="35"/>
      <c r="G166" s="32" t="s">
        <v>154</v>
      </c>
      <c r="H166" s="34" t="s">
        <v>611</v>
      </c>
    </row>
    <row r="167" spans="1:8" ht="27" x14ac:dyDescent="0.45">
      <c r="A167" s="31">
        <v>8301</v>
      </c>
      <c r="B167" s="32" t="s">
        <v>608</v>
      </c>
      <c r="C167" s="32" t="s">
        <v>559</v>
      </c>
      <c r="D167" s="33" t="s">
        <v>612</v>
      </c>
      <c r="E167" s="33" t="s">
        <v>163</v>
      </c>
      <c r="F167" s="35"/>
      <c r="G167" s="32" t="s">
        <v>154</v>
      </c>
      <c r="H167" s="34" t="s">
        <v>613</v>
      </c>
    </row>
    <row r="168" spans="1:8" ht="27" x14ac:dyDescent="0.45">
      <c r="A168" s="31">
        <v>8302</v>
      </c>
      <c r="B168" s="32" t="s">
        <v>608</v>
      </c>
      <c r="C168" s="32" t="s">
        <v>559</v>
      </c>
      <c r="D168" s="33" t="s">
        <v>614</v>
      </c>
      <c r="E168" s="33" t="s">
        <v>615</v>
      </c>
      <c r="F168" s="35"/>
      <c r="G168" s="32" t="s">
        <v>154</v>
      </c>
      <c r="H168" s="34" t="s">
        <v>616</v>
      </c>
    </row>
    <row r="169" spans="1:8" ht="27" x14ac:dyDescent="0.45">
      <c r="A169" s="31">
        <v>8303</v>
      </c>
      <c r="B169" s="32" t="s">
        <v>608</v>
      </c>
      <c r="C169" s="32" t="s">
        <v>559</v>
      </c>
      <c r="D169" s="33" t="s">
        <v>617</v>
      </c>
      <c r="E169" s="33" t="s">
        <v>618</v>
      </c>
      <c r="F169" s="35"/>
      <c r="G169" s="32" t="s">
        <v>154</v>
      </c>
      <c r="H169" s="34" t="s">
        <v>619</v>
      </c>
    </row>
    <row r="170" spans="1:8" ht="27" x14ac:dyDescent="0.45">
      <c r="A170" s="31">
        <v>8306</v>
      </c>
      <c r="B170" s="32" t="s">
        <v>620</v>
      </c>
      <c r="C170" s="32" t="s">
        <v>621</v>
      </c>
      <c r="D170" s="32" t="s">
        <v>622</v>
      </c>
      <c r="E170" s="43">
        <v>94.9</v>
      </c>
      <c r="F170" s="32" t="s">
        <v>623</v>
      </c>
      <c r="G170" s="32" t="s">
        <v>154</v>
      </c>
      <c r="H170" s="34" t="s">
        <v>624</v>
      </c>
    </row>
    <row r="171" spans="1:8" ht="27" x14ac:dyDescent="0.45">
      <c r="A171" s="31">
        <v>8307</v>
      </c>
      <c r="B171" s="32" t="s">
        <v>625</v>
      </c>
      <c r="C171" s="32" t="s">
        <v>626</v>
      </c>
      <c r="D171" s="33" t="s">
        <v>627</v>
      </c>
      <c r="E171" s="43">
        <v>94.9</v>
      </c>
      <c r="F171" s="32" t="s">
        <v>628</v>
      </c>
      <c r="G171" s="32" t="s">
        <v>154</v>
      </c>
      <c r="H171" s="34" t="s">
        <v>629</v>
      </c>
    </row>
    <row r="172" spans="1:8" ht="27" x14ac:dyDescent="0.45">
      <c r="A172" s="31">
        <v>8308</v>
      </c>
      <c r="B172" s="32" t="s">
        <v>625</v>
      </c>
      <c r="C172" s="32" t="s">
        <v>630</v>
      </c>
      <c r="D172" s="33" t="s">
        <v>631</v>
      </c>
      <c r="E172" s="43">
        <v>117.5</v>
      </c>
      <c r="F172" s="32" t="s">
        <v>628</v>
      </c>
      <c r="G172" s="32" t="s">
        <v>154</v>
      </c>
      <c r="H172" s="34" t="s">
        <v>632</v>
      </c>
    </row>
    <row r="173" spans="1:8" ht="27" x14ac:dyDescent="0.45">
      <c r="A173" s="31">
        <v>8309</v>
      </c>
      <c r="B173" s="32" t="s">
        <v>633</v>
      </c>
      <c r="C173" s="32" t="s">
        <v>634</v>
      </c>
      <c r="D173" s="35"/>
      <c r="E173" s="42">
        <v>0</v>
      </c>
      <c r="F173" s="35"/>
      <c r="G173" s="32" t="s">
        <v>154</v>
      </c>
      <c r="H173" s="34" t="s">
        <v>635</v>
      </c>
    </row>
    <row r="174" spans="1:8" ht="27" x14ac:dyDescent="0.45">
      <c r="A174" s="31">
        <v>8310</v>
      </c>
      <c r="B174" s="32" t="s">
        <v>636</v>
      </c>
      <c r="C174" s="32" t="s">
        <v>637</v>
      </c>
      <c r="D174" s="32" t="s">
        <v>638</v>
      </c>
      <c r="E174" s="33" t="s">
        <v>152</v>
      </c>
      <c r="F174" s="35"/>
      <c r="G174" s="32" t="s">
        <v>154</v>
      </c>
      <c r="H174" s="34" t="s">
        <v>639</v>
      </c>
    </row>
    <row r="175" spans="1:8" ht="27" x14ac:dyDescent="0.45">
      <c r="A175" s="31">
        <v>8311</v>
      </c>
      <c r="B175" s="32" t="s">
        <v>636</v>
      </c>
      <c r="C175" s="32" t="s">
        <v>637</v>
      </c>
      <c r="D175" s="33" t="s">
        <v>640</v>
      </c>
      <c r="E175" s="33" t="s">
        <v>641</v>
      </c>
      <c r="F175" s="35"/>
      <c r="G175" s="32" t="s">
        <v>154</v>
      </c>
      <c r="H175" s="34" t="s">
        <v>642</v>
      </c>
    </row>
    <row r="176" spans="1:8" ht="27" x14ac:dyDescent="0.45">
      <c r="A176" s="31">
        <v>8312</v>
      </c>
      <c r="B176" s="32" t="s">
        <v>636</v>
      </c>
      <c r="C176" s="32" t="s">
        <v>637</v>
      </c>
      <c r="D176" s="33" t="s">
        <v>643</v>
      </c>
      <c r="E176" s="33" t="s">
        <v>644</v>
      </c>
      <c r="F176" s="35"/>
      <c r="G176" s="32" t="s">
        <v>154</v>
      </c>
      <c r="H176" s="34" t="s">
        <v>645</v>
      </c>
    </row>
    <row r="177" spans="1:8" ht="27" x14ac:dyDescent="0.45">
      <c r="A177" s="31">
        <v>8313</v>
      </c>
      <c r="B177" s="32" t="s">
        <v>636</v>
      </c>
      <c r="C177" s="32" t="s">
        <v>637</v>
      </c>
      <c r="D177" s="33" t="s">
        <v>646</v>
      </c>
      <c r="E177" s="33" t="s">
        <v>475</v>
      </c>
      <c r="F177" s="35"/>
      <c r="G177" s="32" t="s">
        <v>154</v>
      </c>
      <c r="H177" s="34" t="s">
        <v>647</v>
      </c>
    </row>
    <row r="178" spans="1:8" ht="27" x14ac:dyDescent="0.45">
      <c r="A178" s="31">
        <v>8314</v>
      </c>
      <c r="B178" s="32" t="s">
        <v>636</v>
      </c>
      <c r="C178" s="32" t="s">
        <v>637</v>
      </c>
      <c r="D178" s="33" t="s">
        <v>648</v>
      </c>
      <c r="E178" s="33" t="s">
        <v>484</v>
      </c>
      <c r="F178" s="35"/>
      <c r="G178" s="32" t="s">
        <v>154</v>
      </c>
      <c r="H178" s="34" t="s">
        <v>649</v>
      </c>
    </row>
    <row r="179" spans="1:8" ht="27" x14ac:dyDescent="0.45">
      <c r="A179" s="31">
        <v>8315</v>
      </c>
      <c r="B179" s="32" t="s">
        <v>636</v>
      </c>
      <c r="C179" s="32" t="s">
        <v>637</v>
      </c>
      <c r="D179" s="33" t="s">
        <v>650</v>
      </c>
      <c r="E179" s="33" t="s">
        <v>407</v>
      </c>
      <c r="F179" s="35"/>
      <c r="G179" s="32" t="s">
        <v>154</v>
      </c>
      <c r="H179" s="34" t="s">
        <v>651</v>
      </c>
    </row>
    <row r="180" spans="1:8" ht="27" x14ac:dyDescent="0.45">
      <c r="A180" s="31">
        <v>8316</v>
      </c>
      <c r="B180" s="32" t="s">
        <v>636</v>
      </c>
      <c r="C180" s="32" t="s">
        <v>637</v>
      </c>
      <c r="D180" s="33" t="s">
        <v>652</v>
      </c>
      <c r="E180" s="33" t="s">
        <v>515</v>
      </c>
      <c r="F180" s="35"/>
      <c r="G180" s="32" t="s">
        <v>154</v>
      </c>
      <c r="H180" s="34" t="s">
        <v>653</v>
      </c>
    </row>
    <row r="181" spans="1:8" ht="27" x14ac:dyDescent="0.45">
      <c r="A181" s="31">
        <v>8317</v>
      </c>
      <c r="B181" s="32" t="s">
        <v>636</v>
      </c>
      <c r="C181" s="32" t="s">
        <v>637</v>
      </c>
      <c r="D181" s="33" t="s">
        <v>654</v>
      </c>
      <c r="E181" s="33" t="s">
        <v>175</v>
      </c>
      <c r="F181" s="35"/>
      <c r="G181" s="32" t="s">
        <v>154</v>
      </c>
      <c r="H181" s="34" t="s">
        <v>655</v>
      </c>
    </row>
    <row r="182" spans="1:8" ht="27" x14ac:dyDescent="0.45">
      <c r="A182" s="31">
        <v>8318</v>
      </c>
      <c r="B182" s="32" t="s">
        <v>636</v>
      </c>
      <c r="C182" s="32" t="s">
        <v>637</v>
      </c>
      <c r="D182" s="33" t="s">
        <v>656</v>
      </c>
      <c r="E182" s="33" t="s">
        <v>657</v>
      </c>
      <c r="F182" s="35"/>
      <c r="G182" s="32" t="s">
        <v>154</v>
      </c>
      <c r="H182" s="34" t="s">
        <v>658</v>
      </c>
    </row>
    <row r="183" spans="1:8" ht="27" x14ac:dyDescent="0.45">
      <c r="A183" s="31">
        <v>8319</v>
      </c>
      <c r="B183" s="32" t="s">
        <v>636</v>
      </c>
      <c r="C183" s="32" t="s">
        <v>637</v>
      </c>
      <c r="D183" s="33" t="s">
        <v>659</v>
      </c>
      <c r="E183" s="33" t="s">
        <v>594</v>
      </c>
      <c r="F183" s="35"/>
      <c r="G183" s="32" t="s">
        <v>154</v>
      </c>
      <c r="H183" s="34" t="s">
        <v>660</v>
      </c>
    </row>
    <row r="184" spans="1:8" ht="27" x14ac:dyDescent="0.45">
      <c r="A184" s="31">
        <v>8327</v>
      </c>
      <c r="B184" s="32" t="s">
        <v>636</v>
      </c>
      <c r="C184" s="32" t="s">
        <v>637</v>
      </c>
      <c r="D184" s="33" t="s">
        <v>661</v>
      </c>
      <c r="E184" s="42">
        <v>1065</v>
      </c>
      <c r="F184" s="35"/>
      <c r="G184" s="32" t="s">
        <v>154</v>
      </c>
      <c r="H184" s="34" t="s">
        <v>662</v>
      </c>
    </row>
    <row r="185" spans="1:8" ht="27" x14ac:dyDescent="0.45">
      <c r="A185" s="31">
        <v>8328</v>
      </c>
      <c r="B185" s="32" t="s">
        <v>636</v>
      </c>
      <c r="C185" s="32" t="s">
        <v>637</v>
      </c>
      <c r="D185" s="33" t="s">
        <v>663</v>
      </c>
      <c r="E185" s="42">
        <v>1355</v>
      </c>
      <c r="F185" s="35"/>
      <c r="G185" s="32" t="s">
        <v>154</v>
      </c>
      <c r="H185" s="34" t="s">
        <v>664</v>
      </c>
    </row>
    <row r="186" spans="1:8" ht="27" x14ac:dyDescent="0.45">
      <c r="A186" s="31">
        <v>8329</v>
      </c>
      <c r="B186" s="32" t="s">
        <v>636</v>
      </c>
      <c r="C186" s="32" t="s">
        <v>637</v>
      </c>
      <c r="D186" s="33" t="s">
        <v>665</v>
      </c>
      <c r="E186" s="42">
        <v>1000</v>
      </c>
      <c r="F186" s="32" t="s">
        <v>666</v>
      </c>
      <c r="G186" s="32" t="s">
        <v>154</v>
      </c>
      <c r="H186" s="34" t="s">
        <v>667</v>
      </c>
    </row>
    <row r="187" spans="1:8" ht="27" x14ac:dyDescent="0.45">
      <c r="A187" s="31">
        <v>8320</v>
      </c>
      <c r="B187" s="32" t="s">
        <v>636</v>
      </c>
      <c r="C187" s="32" t="s">
        <v>637</v>
      </c>
      <c r="D187" s="33" t="s">
        <v>668</v>
      </c>
      <c r="E187" s="42">
        <v>1645</v>
      </c>
      <c r="F187" s="32" t="s">
        <v>666</v>
      </c>
      <c r="G187" s="32" t="s">
        <v>154</v>
      </c>
      <c r="H187" s="34" t="s">
        <v>669</v>
      </c>
    </row>
    <row r="188" spans="1:8" ht="27" x14ac:dyDescent="0.45">
      <c r="A188" s="31">
        <v>8321</v>
      </c>
      <c r="B188" s="32" t="s">
        <v>636</v>
      </c>
      <c r="C188" s="32" t="s">
        <v>637</v>
      </c>
      <c r="D188" s="33" t="s">
        <v>670</v>
      </c>
      <c r="E188" s="33" t="s">
        <v>671</v>
      </c>
      <c r="F188" s="35"/>
      <c r="G188" s="32" t="s">
        <v>154</v>
      </c>
      <c r="H188" s="34" t="s">
        <v>672</v>
      </c>
    </row>
    <row r="189" spans="1:8" ht="27" x14ac:dyDescent="0.45">
      <c r="A189" s="31">
        <v>8322</v>
      </c>
      <c r="B189" s="32" t="s">
        <v>636</v>
      </c>
      <c r="C189" s="32" t="s">
        <v>637</v>
      </c>
      <c r="D189" s="33" t="s">
        <v>673</v>
      </c>
      <c r="E189" s="33" t="s">
        <v>674</v>
      </c>
      <c r="F189" s="32" t="s">
        <v>675</v>
      </c>
      <c r="G189" s="32" t="s">
        <v>154</v>
      </c>
      <c r="H189" s="34" t="s">
        <v>676</v>
      </c>
    </row>
    <row r="190" spans="1:8" ht="27" x14ac:dyDescent="0.45">
      <c r="A190" s="31">
        <v>8323</v>
      </c>
      <c r="B190" s="32" t="s">
        <v>636</v>
      </c>
      <c r="C190" s="32" t="s">
        <v>637</v>
      </c>
      <c r="D190" s="33" t="s">
        <v>677</v>
      </c>
      <c r="E190" s="33" t="s">
        <v>678</v>
      </c>
      <c r="F190" s="32" t="s">
        <v>675</v>
      </c>
      <c r="G190" s="32" t="s">
        <v>154</v>
      </c>
      <c r="H190" s="34" t="s">
        <v>679</v>
      </c>
    </row>
    <row r="191" spans="1:8" ht="27" x14ac:dyDescent="0.45">
      <c r="A191" s="31">
        <v>8324</v>
      </c>
      <c r="B191" s="32" t="s">
        <v>636</v>
      </c>
      <c r="C191" s="32" t="s">
        <v>637</v>
      </c>
      <c r="D191" s="33" t="s">
        <v>680</v>
      </c>
      <c r="E191" s="42">
        <v>2500</v>
      </c>
      <c r="F191" s="32" t="s">
        <v>675</v>
      </c>
      <c r="G191" s="32" t="s">
        <v>154</v>
      </c>
      <c r="H191" s="34" t="s">
        <v>681</v>
      </c>
    </row>
    <row r="192" spans="1:8" ht="27" x14ac:dyDescent="0.45">
      <c r="A192" s="31">
        <v>8325</v>
      </c>
      <c r="B192" s="32" t="s">
        <v>636</v>
      </c>
      <c r="C192" s="32" t="s">
        <v>637</v>
      </c>
      <c r="D192" s="33" t="s">
        <v>682</v>
      </c>
      <c r="E192" s="42">
        <v>63</v>
      </c>
      <c r="F192" s="32" t="s">
        <v>666</v>
      </c>
      <c r="G192" s="32" t="s">
        <v>154</v>
      </c>
      <c r="H192" s="34" t="s">
        <v>683</v>
      </c>
    </row>
    <row r="193" spans="1:8" ht="27" x14ac:dyDescent="0.45">
      <c r="A193" s="31">
        <v>8326</v>
      </c>
      <c r="B193" s="32" t="s">
        <v>636</v>
      </c>
      <c r="C193" s="32" t="s">
        <v>637</v>
      </c>
      <c r="D193" s="33" t="s">
        <v>684</v>
      </c>
      <c r="E193" s="42">
        <v>35</v>
      </c>
      <c r="F193" s="32" t="s">
        <v>685</v>
      </c>
      <c r="G193" s="32" t="s">
        <v>154</v>
      </c>
      <c r="H193" s="34" t="s">
        <v>686</v>
      </c>
    </row>
    <row r="194" spans="1:8" ht="27" x14ac:dyDescent="0.45">
      <c r="A194" s="31">
        <v>8327</v>
      </c>
      <c r="B194" s="32" t="s">
        <v>687</v>
      </c>
      <c r="C194" s="32" t="s">
        <v>637</v>
      </c>
      <c r="D194" s="33" t="s">
        <v>688</v>
      </c>
      <c r="E194" s="42">
        <v>120</v>
      </c>
      <c r="F194" s="35"/>
      <c r="G194" s="33" t="s">
        <v>262</v>
      </c>
      <c r="H194" s="34" t="s">
        <v>689</v>
      </c>
    </row>
    <row r="195" spans="1:8" ht="27" x14ac:dyDescent="0.45">
      <c r="A195" s="31">
        <v>8328</v>
      </c>
      <c r="B195" s="32" t="s">
        <v>690</v>
      </c>
      <c r="C195" s="32" t="s">
        <v>637</v>
      </c>
      <c r="D195" s="33" t="s">
        <v>691</v>
      </c>
      <c r="E195" s="40"/>
      <c r="F195" s="32" t="s">
        <v>666</v>
      </c>
      <c r="G195" s="33" t="s">
        <v>262</v>
      </c>
      <c r="H195" s="34" t="s">
        <v>692</v>
      </c>
    </row>
    <row r="196" spans="1:8" ht="54" x14ac:dyDescent="0.45">
      <c r="A196" s="36">
        <v>8330</v>
      </c>
      <c r="B196" s="37" t="s">
        <v>693</v>
      </c>
      <c r="C196" s="37" t="s">
        <v>694</v>
      </c>
      <c r="D196" s="38" t="s">
        <v>695</v>
      </c>
      <c r="E196" s="38" t="s">
        <v>401</v>
      </c>
      <c r="F196" s="32" t="s">
        <v>696</v>
      </c>
      <c r="G196" s="37" t="s">
        <v>154</v>
      </c>
      <c r="H196" s="39" t="s">
        <v>697</v>
      </c>
    </row>
    <row r="197" spans="1:8" ht="54" x14ac:dyDescent="0.45">
      <c r="A197" s="36">
        <v>8331</v>
      </c>
      <c r="B197" s="37" t="s">
        <v>693</v>
      </c>
      <c r="C197" s="37" t="s">
        <v>694</v>
      </c>
      <c r="D197" s="38" t="s">
        <v>698</v>
      </c>
      <c r="E197" s="38" t="s">
        <v>178</v>
      </c>
      <c r="F197" s="32" t="s">
        <v>696</v>
      </c>
      <c r="G197" s="37" t="s">
        <v>154</v>
      </c>
      <c r="H197" s="39" t="s">
        <v>699</v>
      </c>
    </row>
    <row r="198" spans="1:8" ht="54" x14ac:dyDescent="0.45">
      <c r="A198" s="36">
        <v>8332</v>
      </c>
      <c r="B198" s="37" t="s">
        <v>693</v>
      </c>
      <c r="C198" s="37" t="s">
        <v>694</v>
      </c>
      <c r="D198" s="38" t="s">
        <v>700</v>
      </c>
      <c r="E198" s="38" t="s">
        <v>701</v>
      </c>
      <c r="F198" s="32" t="s">
        <v>696</v>
      </c>
      <c r="G198" s="37" t="s">
        <v>154</v>
      </c>
      <c r="H198" s="39" t="s">
        <v>702</v>
      </c>
    </row>
    <row r="199" spans="1:8" ht="54" x14ac:dyDescent="0.45">
      <c r="A199" s="36">
        <v>8350</v>
      </c>
      <c r="B199" s="37" t="s">
        <v>703</v>
      </c>
      <c r="C199" s="37" t="s">
        <v>604</v>
      </c>
      <c r="D199" s="38" t="s">
        <v>704</v>
      </c>
      <c r="E199" s="41">
        <v>0</v>
      </c>
      <c r="F199" s="32" t="s">
        <v>705</v>
      </c>
      <c r="G199" s="37" t="s">
        <v>154</v>
      </c>
      <c r="H199" s="39" t="s">
        <v>706</v>
      </c>
    </row>
    <row r="200" spans="1:8" ht="54" x14ac:dyDescent="0.45">
      <c r="A200" s="36">
        <v>8351</v>
      </c>
      <c r="B200" s="37" t="s">
        <v>703</v>
      </c>
      <c r="C200" s="37" t="s">
        <v>604</v>
      </c>
      <c r="D200" s="38" t="s">
        <v>707</v>
      </c>
      <c r="E200" s="41">
        <v>0</v>
      </c>
      <c r="F200" s="32" t="s">
        <v>705</v>
      </c>
      <c r="G200" s="37" t="s">
        <v>154</v>
      </c>
      <c r="H200" s="39" t="s">
        <v>708</v>
      </c>
    </row>
    <row r="201" spans="1:8" ht="54" x14ac:dyDescent="0.45">
      <c r="A201" s="36">
        <v>8352</v>
      </c>
      <c r="B201" s="37" t="s">
        <v>703</v>
      </c>
      <c r="C201" s="37" t="s">
        <v>604</v>
      </c>
      <c r="D201" s="38" t="s">
        <v>467</v>
      </c>
      <c r="E201" s="41">
        <v>0</v>
      </c>
      <c r="F201" s="32" t="s">
        <v>705</v>
      </c>
      <c r="G201" s="37" t="s">
        <v>154</v>
      </c>
      <c r="H201" s="39" t="s">
        <v>709</v>
      </c>
    </row>
    <row r="202" spans="1:8" ht="54" x14ac:dyDescent="0.45">
      <c r="A202" s="36">
        <v>8353</v>
      </c>
      <c r="B202" s="37" t="s">
        <v>703</v>
      </c>
      <c r="C202" s="37" t="s">
        <v>604</v>
      </c>
      <c r="D202" s="38" t="s">
        <v>710</v>
      </c>
      <c r="E202" s="41">
        <v>0</v>
      </c>
      <c r="F202" s="32" t="s">
        <v>705</v>
      </c>
      <c r="G202" s="37" t="s">
        <v>154</v>
      </c>
      <c r="H202" s="39" t="s">
        <v>709</v>
      </c>
    </row>
    <row r="203" spans="1:8" ht="54" x14ac:dyDescent="0.45">
      <c r="A203" s="36">
        <v>8354</v>
      </c>
      <c r="B203" s="37" t="s">
        <v>703</v>
      </c>
      <c r="C203" s="37" t="s">
        <v>604</v>
      </c>
      <c r="D203" s="38" t="s">
        <v>472</v>
      </c>
      <c r="E203" s="41">
        <v>0</v>
      </c>
      <c r="F203" s="32" t="s">
        <v>705</v>
      </c>
      <c r="G203" s="37" t="s">
        <v>154</v>
      </c>
      <c r="H203" s="39" t="s">
        <v>711</v>
      </c>
    </row>
    <row r="204" spans="1:8" ht="54" x14ac:dyDescent="0.45">
      <c r="A204" s="36">
        <v>8355</v>
      </c>
      <c r="B204" s="37" t="s">
        <v>703</v>
      </c>
      <c r="C204" s="37" t="s">
        <v>604</v>
      </c>
      <c r="D204" s="38" t="s">
        <v>191</v>
      </c>
      <c r="E204" s="41">
        <v>0</v>
      </c>
      <c r="F204" s="32" t="s">
        <v>705</v>
      </c>
      <c r="G204" s="37" t="s">
        <v>154</v>
      </c>
      <c r="H204" s="39" t="s">
        <v>712</v>
      </c>
    </row>
    <row r="205" spans="1:8" ht="54" x14ac:dyDescent="0.45">
      <c r="A205" s="36">
        <v>8356</v>
      </c>
      <c r="B205" s="37" t="s">
        <v>713</v>
      </c>
      <c r="C205" s="37" t="s">
        <v>604</v>
      </c>
      <c r="D205" s="38" t="s">
        <v>704</v>
      </c>
      <c r="E205" s="41">
        <v>0</v>
      </c>
      <c r="F205" s="32" t="s">
        <v>705</v>
      </c>
      <c r="G205" s="37" t="s">
        <v>154</v>
      </c>
      <c r="H205" s="39" t="s">
        <v>714</v>
      </c>
    </row>
    <row r="206" spans="1:8" ht="54" x14ac:dyDescent="0.45">
      <c r="A206" s="36">
        <v>8357</v>
      </c>
      <c r="B206" s="37" t="s">
        <v>713</v>
      </c>
      <c r="C206" s="37" t="s">
        <v>604</v>
      </c>
      <c r="D206" s="38" t="s">
        <v>707</v>
      </c>
      <c r="E206" s="41">
        <v>0</v>
      </c>
      <c r="F206" s="32" t="s">
        <v>705</v>
      </c>
      <c r="G206" s="37" t="s">
        <v>154</v>
      </c>
      <c r="H206" s="39" t="s">
        <v>715</v>
      </c>
    </row>
    <row r="207" spans="1:8" ht="54" x14ac:dyDescent="0.45">
      <c r="A207" s="36">
        <v>8358</v>
      </c>
      <c r="B207" s="37" t="s">
        <v>713</v>
      </c>
      <c r="C207" s="37" t="s">
        <v>604</v>
      </c>
      <c r="D207" s="38" t="s">
        <v>467</v>
      </c>
      <c r="E207" s="41">
        <v>0</v>
      </c>
      <c r="F207" s="32" t="s">
        <v>705</v>
      </c>
      <c r="G207" s="37" t="s">
        <v>154</v>
      </c>
      <c r="H207" s="39" t="s">
        <v>716</v>
      </c>
    </row>
    <row r="208" spans="1:8" ht="54" x14ac:dyDescent="0.45">
      <c r="A208" s="36">
        <v>8359</v>
      </c>
      <c r="B208" s="37" t="s">
        <v>713</v>
      </c>
      <c r="C208" s="37" t="s">
        <v>604</v>
      </c>
      <c r="D208" s="38" t="s">
        <v>710</v>
      </c>
      <c r="E208" s="41">
        <v>0</v>
      </c>
      <c r="F208" s="32" t="s">
        <v>705</v>
      </c>
      <c r="G208" s="37" t="s">
        <v>154</v>
      </c>
      <c r="H208" s="39" t="s">
        <v>717</v>
      </c>
    </row>
    <row r="209" spans="1:8" ht="54" x14ac:dyDescent="0.45">
      <c r="A209" s="36">
        <v>8360</v>
      </c>
      <c r="B209" s="37" t="s">
        <v>713</v>
      </c>
      <c r="C209" s="37" t="s">
        <v>604</v>
      </c>
      <c r="D209" s="38" t="s">
        <v>472</v>
      </c>
      <c r="E209" s="41">
        <v>0</v>
      </c>
      <c r="F209" s="32" t="s">
        <v>705</v>
      </c>
      <c r="G209" s="37" t="s">
        <v>154</v>
      </c>
      <c r="H209" s="39" t="s">
        <v>718</v>
      </c>
    </row>
    <row r="210" spans="1:8" ht="54" x14ac:dyDescent="0.45">
      <c r="A210" s="36">
        <v>8361</v>
      </c>
      <c r="B210" s="37" t="s">
        <v>713</v>
      </c>
      <c r="C210" s="37" t="s">
        <v>604</v>
      </c>
      <c r="D210" s="38" t="s">
        <v>191</v>
      </c>
      <c r="E210" s="41">
        <v>0</v>
      </c>
      <c r="F210" s="32" t="s">
        <v>705</v>
      </c>
      <c r="G210" s="37" t="s">
        <v>154</v>
      </c>
      <c r="H210" s="39" t="s">
        <v>719</v>
      </c>
    </row>
    <row r="211" spans="1:8" ht="27" x14ac:dyDescent="0.45">
      <c r="A211" s="31">
        <v>8380</v>
      </c>
      <c r="B211" s="32" t="s">
        <v>720</v>
      </c>
      <c r="C211" s="32" t="s">
        <v>579</v>
      </c>
      <c r="D211" s="32" t="s">
        <v>580</v>
      </c>
      <c r="E211" s="33" t="s">
        <v>721</v>
      </c>
      <c r="F211" s="32" t="s">
        <v>722</v>
      </c>
      <c r="G211" s="32" t="s">
        <v>154</v>
      </c>
      <c r="H211" s="34" t="s">
        <v>723</v>
      </c>
    </row>
    <row r="212" spans="1:8" ht="27" x14ac:dyDescent="0.45">
      <c r="A212" s="31">
        <v>8381</v>
      </c>
      <c r="B212" s="32" t="s">
        <v>720</v>
      </c>
      <c r="C212" s="32" t="s">
        <v>579</v>
      </c>
      <c r="D212" s="33" t="s">
        <v>724</v>
      </c>
      <c r="E212" s="33" t="s">
        <v>610</v>
      </c>
      <c r="F212" s="32" t="s">
        <v>722</v>
      </c>
      <c r="G212" s="32" t="s">
        <v>154</v>
      </c>
      <c r="H212" s="34" t="s">
        <v>725</v>
      </c>
    </row>
    <row r="213" spans="1:8" ht="27" x14ac:dyDescent="0.45">
      <c r="A213" s="31">
        <v>8382</v>
      </c>
      <c r="B213" s="32" t="s">
        <v>720</v>
      </c>
      <c r="C213" s="32" t="s">
        <v>579</v>
      </c>
      <c r="D213" s="33" t="s">
        <v>726</v>
      </c>
      <c r="E213" s="33" t="s">
        <v>727</v>
      </c>
      <c r="F213" s="32" t="s">
        <v>722</v>
      </c>
      <c r="G213" s="32" t="s">
        <v>154</v>
      </c>
      <c r="H213" s="34" t="s">
        <v>728</v>
      </c>
    </row>
    <row r="214" spans="1:8" ht="27" x14ac:dyDescent="0.45">
      <c r="A214" s="31">
        <v>8383</v>
      </c>
      <c r="B214" s="32" t="s">
        <v>720</v>
      </c>
      <c r="C214" s="32" t="s">
        <v>579</v>
      </c>
      <c r="D214" s="33" t="s">
        <v>729</v>
      </c>
      <c r="E214" s="33" t="s">
        <v>730</v>
      </c>
      <c r="F214" s="32" t="s">
        <v>722</v>
      </c>
      <c r="G214" s="32" t="s">
        <v>154</v>
      </c>
      <c r="H214" s="34" t="s">
        <v>731</v>
      </c>
    </row>
    <row r="215" spans="1:8" ht="27" x14ac:dyDescent="0.45">
      <c r="A215" s="31">
        <v>8384</v>
      </c>
      <c r="B215" s="32" t="s">
        <v>720</v>
      </c>
      <c r="C215" s="32" t="s">
        <v>579</v>
      </c>
      <c r="D215" s="33" t="s">
        <v>732</v>
      </c>
      <c r="E215" s="33" t="s">
        <v>733</v>
      </c>
      <c r="F215" s="32" t="s">
        <v>722</v>
      </c>
      <c r="G215" s="32" t="s">
        <v>154</v>
      </c>
      <c r="H215" s="34" t="s">
        <v>734</v>
      </c>
    </row>
    <row r="216" spans="1:8" ht="27" x14ac:dyDescent="0.45">
      <c r="A216" s="31">
        <v>8390</v>
      </c>
      <c r="B216" s="32" t="s">
        <v>735</v>
      </c>
      <c r="C216" s="32" t="s">
        <v>579</v>
      </c>
      <c r="D216" s="32" t="s">
        <v>580</v>
      </c>
      <c r="E216" s="33" t="s">
        <v>736</v>
      </c>
      <c r="F216" s="35"/>
      <c r="G216" s="32" t="s">
        <v>154</v>
      </c>
      <c r="H216" s="34" t="s">
        <v>737</v>
      </c>
    </row>
    <row r="217" spans="1:8" ht="27" x14ac:dyDescent="0.45">
      <c r="A217" s="31">
        <v>8391</v>
      </c>
      <c r="B217" s="32" t="s">
        <v>735</v>
      </c>
      <c r="C217" s="32" t="s">
        <v>579</v>
      </c>
      <c r="D217" s="33" t="s">
        <v>724</v>
      </c>
      <c r="E217" s="33" t="s">
        <v>610</v>
      </c>
      <c r="F217" s="35"/>
      <c r="G217" s="32" t="s">
        <v>154</v>
      </c>
      <c r="H217" s="34" t="s">
        <v>738</v>
      </c>
    </row>
    <row r="218" spans="1:8" ht="27" x14ac:dyDescent="0.45">
      <c r="A218" s="31">
        <v>8392</v>
      </c>
      <c r="B218" s="32" t="s">
        <v>735</v>
      </c>
      <c r="C218" s="32" t="s">
        <v>579</v>
      </c>
      <c r="D218" s="33" t="s">
        <v>726</v>
      </c>
      <c r="E218" s="33" t="s">
        <v>537</v>
      </c>
      <c r="F218" s="32" t="s">
        <v>739</v>
      </c>
      <c r="G218" s="32" t="s">
        <v>154</v>
      </c>
      <c r="H218" s="34" t="s">
        <v>740</v>
      </c>
    </row>
    <row r="219" spans="1:8" ht="27" x14ac:dyDescent="0.45">
      <c r="A219" s="31">
        <v>8393</v>
      </c>
      <c r="B219" s="32" t="s">
        <v>735</v>
      </c>
      <c r="C219" s="32" t="s">
        <v>579</v>
      </c>
      <c r="D219" s="33" t="s">
        <v>729</v>
      </c>
      <c r="E219" s="33" t="s">
        <v>741</v>
      </c>
      <c r="F219" s="35"/>
      <c r="G219" s="32" t="s">
        <v>154</v>
      </c>
      <c r="H219" s="34" t="s">
        <v>742</v>
      </c>
    </row>
    <row r="220" spans="1:8" ht="27" x14ac:dyDescent="0.45">
      <c r="A220" s="31">
        <v>8394</v>
      </c>
      <c r="B220" s="32" t="s">
        <v>735</v>
      </c>
      <c r="C220" s="32" t="s">
        <v>579</v>
      </c>
      <c r="D220" s="33" t="s">
        <v>732</v>
      </c>
      <c r="E220" s="42">
        <v>232</v>
      </c>
      <c r="F220" s="35"/>
      <c r="G220" s="32" t="s">
        <v>154</v>
      </c>
      <c r="H220" s="34" t="s">
        <v>743</v>
      </c>
    </row>
    <row r="221" spans="1:8" ht="27" x14ac:dyDescent="0.45">
      <c r="A221" s="31">
        <v>8395</v>
      </c>
      <c r="B221" s="32" t="s">
        <v>735</v>
      </c>
      <c r="C221" s="32" t="s">
        <v>579</v>
      </c>
      <c r="D221" s="33" t="s">
        <v>744</v>
      </c>
      <c r="E221" s="42">
        <v>255</v>
      </c>
      <c r="F221" s="35"/>
      <c r="G221" s="32" t="s">
        <v>154</v>
      </c>
      <c r="H221" s="34" t="s">
        <v>745</v>
      </c>
    </row>
    <row r="222" spans="1:8" ht="27" x14ac:dyDescent="0.45">
      <c r="A222" s="31">
        <v>8396</v>
      </c>
      <c r="B222" s="32" t="s">
        <v>735</v>
      </c>
      <c r="C222" s="32" t="s">
        <v>579</v>
      </c>
      <c r="D222" s="33" t="s">
        <v>746</v>
      </c>
      <c r="E222" s="33" t="s">
        <v>747</v>
      </c>
      <c r="F222" s="35"/>
      <c r="G222" s="32" t="s">
        <v>154</v>
      </c>
      <c r="H222" s="34" t="s">
        <v>748</v>
      </c>
    </row>
    <row r="223" spans="1:8" ht="27" x14ac:dyDescent="0.45">
      <c r="A223" s="31">
        <v>8397</v>
      </c>
      <c r="B223" s="32" t="s">
        <v>735</v>
      </c>
      <c r="C223" s="32" t="s">
        <v>579</v>
      </c>
      <c r="D223" s="33" t="s">
        <v>749</v>
      </c>
      <c r="E223" s="33" t="s">
        <v>542</v>
      </c>
      <c r="F223" s="35"/>
      <c r="G223" s="32" t="s">
        <v>154</v>
      </c>
      <c r="H223" s="34" t="s">
        <v>750</v>
      </c>
    </row>
    <row r="224" spans="1:8" ht="27" x14ac:dyDescent="0.45">
      <c r="A224" s="31">
        <v>8398</v>
      </c>
      <c r="B224" s="32" t="s">
        <v>735</v>
      </c>
      <c r="C224" s="32" t="s">
        <v>579</v>
      </c>
      <c r="D224" s="33" t="s">
        <v>751</v>
      </c>
      <c r="E224" s="33" t="s">
        <v>752</v>
      </c>
      <c r="F224" s="35"/>
      <c r="G224" s="32" t="s">
        <v>154</v>
      </c>
      <c r="H224" s="34" t="s">
        <v>753</v>
      </c>
    </row>
    <row r="225" spans="1:8" ht="27" x14ac:dyDescent="0.45">
      <c r="A225" s="31">
        <v>8401</v>
      </c>
      <c r="B225" s="32" t="s">
        <v>754</v>
      </c>
      <c r="C225" s="32" t="s">
        <v>579</v>
      </c>
      <c r="D225" s="32" t="s">
        <v>755</v>
      </c>
      <c r="E225" s="33" t="s">
        <v>756</v>
      </c>
      <c r="F225" s="32" t="s">
        <v>757</v>
      </c>
      <c r="G225" s="32" t="s">
        <v>154</v>
      </c>
      <c r="H225" s="34" t="s">
        <v>758</v>
      </c>
    </row>
    <row r="226" spans="1:8" ht="27" x14ac:dyDescent="0.45">
      <c r="A226" s="31">
        <v>8410</v>
      </c>
      <c r="B226" s="32" t="s">
        <v>759</v>
      </c>
      <c r="C226" s="32" t="s">
        <v>760</v>
      </c>
      <c r="D226" s="33" t="s">
        <v>761</v>
      </c>
      <c r="E226" s="42">
        <v>8</v>
      </c>
      <c r="F226" s="32" t="s">
        <v>762</v>
      </c>
      <c r="G226" s="32" t="s">
        <v>154</v>
      </c>
      <c r="H226" s="34" t="s">
        <v>763</v>
      </c>
    </row>
    <row r="227" spans="1:8" ht="27" x14ac:dyDescent="0.45">
      <c r="A227" s="31">
        <v>8411</v>
      </c>
      <c r="B227" s="32" t="s">
        <v>759</v>
      </c>
      <c r="C227" s="32" t="s">
        <v>760</v>
      </c>
      <c r="D227" s="33" t="s">
        <v>764</v>
      </c>
      <c r="E227" s="42">
        <v>11</v>
      </c>
      <c r="F227" s="32" t="s">
        <v>765</v>
      </c>
      <c r="G227" s="32" t="s">
        <v>154</v>
      </c>
      <c r="H227" s="34" t="s">
        <v>766</v>
      </c>
    </row>
    <row r="228" spans="1:8" ht="27" x14ac:dyDescent="0.45">
      <c r="A228" s="31">
        <v>8412</v>
      </c>
      <c r="B228" s="32" t="s">
        <v>767</v>
      </c>
      <c r="C228" s="32" t="s">
        <v>760</v>
      </c>
      <c r="D228" s="33" t="s">
        <v>768</v>
      </c>
      <c r="E228" s="33" t="s">
        <v>152</v>
      </c>
      <c r="F228" s="35"/>
      <c r="G228" s="32" t="s">
        <v>154</v>
      </c>
      <c r="H228" s="34" t="s">
        <v>769</v>
      </c>
    </row>
    <row r="229" spans="1:8" ht="27" x14ac:dyDescent="0.45">
      <c r="A229" s="31">
        <v>8413</v>
      </c>
      <c r="B229" s="32" t="s">
        <v>767</v>
      </c>
      <c r="C229" s="32" t="s">
        <v>760</v>
      </c>
      <c r="D229" s="33" t="s">
        <v>770</v>
      </c>
      <c r="E229" s="33" t="s">
        <v>641</v>
      </c>
      <c r="F229" s="35"/>
      <c r="G229" s="32" t="s">
        <v>154</v>
      </c>
      <c r="H229" s="34" t="s">
        <v>771</v>
      </c>
    </row>
    <row r="230" spans="1:8" ht="27" x14ac:dyDescent="0.45">
      <c r="A230" s="31">
        <v>8414</v>
      </c>
      <c r="B230" s="32" t="s">
        <v>772</v>
      </c>
      <c r="C230" s="32" t="s">
        <v>773</v>
      </c>
      <c r="D230" s="33" t="s">
        <v>774</v>
      </c>
      <c r="E230" s="33" t="s">
        <v>407</v>
      </c>
      <c r="F230" s="35"/>
      <c r="G230" s="32" t="s">
        <v>154</v>
      </c>
      <c r="H230" s="34" t="s">
        <v>775</v>
      </c>
    </row>
    <row r="231" spans="1:8" ht="40.5" x14ac:dyDescent="0.45">
      <c r="A231" s="31">
        <v>8419</v>
      </c>
      <c r="B231" s="32" t="s">
        <v>776</v>
      </c>
      <c r="C231" s="32" t="s">
        <v>777</v>
      </c>
      <c r="D231" s="33" t="s">
        <v>778</v>
      </c>
      <c r="E231" s="42">
        <v>0</v>
      </c>
      <c r="F231" s="32" t="s">
        <v>779</v>
      </c>
      <c r="G231" s="32" t="s">
        <v>154</v>
      </c>
      <c r="H231" s="34" t="s">
        <v>780</v>
      </c>
    </row>
    <row r="232" spans="1:8" ht="40.5" x14ac:dyDescent="0.45">
      <c r="A232" s="31">
        <v>8420</v>
      </c>
      <c r="B232" s="32" t="s">
        <v>781</v>
      </c>
      <c r="C232" s="35"/>
      <c r="D232" s="35"/>
      <c r="E232" s="33" t="s">
        <v>782</v>
      </c>
      <c r="F232" s="32" t="s">
        <v>783</v>
      </c>
      <c r="G232" s="32" t="s">
        <v>154</v>
      </c>
      <c r="H232" s="34" t="s">
        <v>784</v>
      </c>
    </row>
    <row r="233" spans="1:8" ht="27" x14ac:dyDescent="0.45">
      <c r="A233" s="31">
        <v>8421</v>
      </c>
      <c r="B233" s="32" t="s">
        <v>785</v>
      </c>
      <c r="C233" s="32" t="s">
        <v>786</v>
      </c>
      <c r="D233" s="35"/>
      <c r="E233" s="33" t="s">
        <v>787</v>
      </c>
      <c r="F233" s="35"/>
      <c r="G233" s="32" t="s">
        <v>154</v>
      </c>
      <c r="H233" s="34" t="s">
        <v>788</v>
      </c>
    </row>
    <row r="234" spans="1:8" ht="27" x14ac:dyDescent="0.45">
      <c r="A234" s="31">
        <v>8423</v>
      </c>
      <c r="B234" s="32" t="s">
        <v>789</v>
      </c>
      <c r="C234" s="32" t="s">
        <v>790</v>
      </c>
      <c r="D234" s="32" t="s">
        <v>791</v>
      </c>
      <c r="E234" s="33" t="s">
        <v>741</v>
      </c>
      <c r="F234" s="35"/>
      <c r="G234" s="32" t="s">
        <v>154</v>
      </c>
      <c r="H234" s="34" t="s">
        <v>792</v>
      </c>
    </row>
    <row r="235" spans="1:8" ht="27" x14ac:dyDescent="0.45">
      <c r="A235" s="31">
        <v>8424</v>
      </c>
      <c r="B235" s="32" t="s">
        <v>789</v>
      </c>
      <c r="C235" s="32" t="s">
        <v>790</v>
      </c>
      <c r="D235" s="32" t="s">
        <v>793</v>
      </c>
      <c r="E235" s="33" t="s">
        <v>618</v>
      </c>
      <c r="F235" s="35"/>
      <c r="G235" s="32" t="s">
        <v>154</v>
      </c>
      <c r="H235" s="34" t="s">
        <v>794</v>
      </c>
    </row>
    <row r="236" spans="1:8" ht="40.5" x14ac:dyDescent="0.45">
      <c r="A236" s="31">
        <v>8425</v>
      </c>
      <c r="B236" s="32" t="s">
        <v>795</v>
      </c>
      <c r="C236" s="32" t="s">
        <v>796</v>
      </c>
      <c r="D236" s="33" t="s">
        <v>797</v>
      </c>
      <c r="E236" s="33" t="s">
        <v>183</v>
      </c>
      <c r="F236" s="32" t="s">
        <v>798</v>
      </c>
      <c r="G236" s="32" t="s">
        <v>154</v>
      </c>
      <c r="H236" s="34" t="s">
        <v>799</v>
      </c>
    </row>
    <row r="237" spans="1:8" ht="54" x14ac:dyDescent="0.45">
      <c r="A237" s="31">
        <v>8430</v>
      </c>
      <c r="B237" s="32" t="s">
        <v>800</v>
      </c>
      <c r="C237" s="35"/>
      <c r="D237" s="35"/>
      <c r="E237" s="42">
        <v>0</v>
      </c>
      <c r="F237" s="32" t="s">
        <v>801</v>
      </c>
      <c r="G237" s="32" t="s">
        <v>154</v>
      </c>
      <c r="H237" s="34" t="s">
        <v>802</v>
      </c>
    </row>
    <row r="238" spans="1:8" ht="54" x14ac:dyDescent="0.45">
      <c r="A238" s="36">
        <v>8431</v>
      </c>
      <c r="B238" s="37" t="s">
        <v>803</v>
      </c>
      <c r="C238" s="37" t="s">
        <v>804</v>
      </c>
      <c r="D238" s="35"/>
      <c r="E238" s="38" t="s">
        <v>160</v>
      </c>
      <c r="F238" s="32" t="s">
        <v>805</v>
      </c>
      <c r="G238" s="37" t="s">
        <v>154</v>
      </c>
      <c r="H238" s="39" t="s">
        <v>806</v>
      </c>
    </row>
    <row r="239" spans="1:8" ht="54" x14ac:dyDescent="0.45">
      <c r="A239" s="36">
        <v>8432</v>
      </c>
      <c r="B239" s="37" t="s">
        <v>803</v>
      </c>
      <c r="C239" s="37" t="s">
        <v>804</v>
      </c>
      <c r="D239" s="35"/>
      <c r="E239" s="38" t="s">
        <v>475</v>
      </c>
      <c r="F239" s="32" t="s">
        <v>805</v>
      </c>
      <c r="G239" s="37" t="s">
        <v>154</v>
      </c>
      <c r="H239" s="39" t="s">
        <v>807</v>
      </c>
    </row>
    <row r="240" spans="1:8" ht="54" x14ac:dyDescent="0.45">
      <c r="A240" s="36">
        <v>8433</v>
      </c>
      <c r="B240" s="37" t="s">
        <v>803</v>
      </c>
      <c r="C240" s="37" t="s">
        <v>804</v>
      </c>
      <c r="D240" s="35"/>
      <c r="E240" s="38" t="s">
        <v>361</v>
      </c>
      <c r="F240" s="32" t="s">
        <v>805</v>
      </c>
      <c r="G240" s="37" t="s">
        <v>154</v>
      </c>
      <c r="H240" s="39" t="s">
        <v>808</v>
      </c>
    </row>
    <row r="241" spans="1:8" ht="54" x14ac:dyDescent="0.45">
      <c r="A241" s="36">
        <v>8434</v>
      </c>
      <c r="B241" s="37" t="s">
        <v>803</v>
      </c>
      <c r="C241" s="35"/>
      <c r="D241" s="37" t="s">
        <v>809</v>
      </c>
      <c r="E241" s="38" t="s">
        <v>242</v>
      </c>
      <c r="F241" s="32" t="s">
        <v>805</v>
      </c>
      <c r="G241" s="37" t="s">
        <v>154</v>
      </c>
      <c r="H241" s="39" t="s">
        <v>810</v>
      </c>
    </row>
    <row r="242" spans="1:8" ht="27" x14ac:dyDescent="0.45">
      <c r="A242" s="31">
        <v>8436</v>
      </c>
      <c r="B242" s="32" t="s">
        <v>811</v>
      </c>
      <c r="C242" s="35"/>
      <c r="D242" s="35"/>
      <c r="E242" s="33" t="s">
        <v>401</v>
      </c>
      <c r="F242" s="35"/>
      <c r="G242" s="32" t="s">
        <v>154</v>
      </c>
      <c r="H242" s="34" t="s">
        <v>812</v>
      </c>
    </row>
    <row r="243" spans="1:8" ht="27" x14ac:dyDescent="0.45">
      <c r="A243" s="31">
        <v>8437</v>
      </c>
      <c r="B243" s="32" t="s">
        <v>811</v>
      </c>
      <c r="C243" s="32" t="s">
        <v>813</v>
      </c>
      <c r="D243" s="33" t="s">
        <v>814</v>
      </c>
      <c r="E243" s="33" t="s">
        <v>815</v>
      </c>
      <c r="F243" s="32" t="s">
        <v>816</v>
      </c>
      <c r="G243" s="32" t="s">
        <v>154</v>
      </c>
      <c r="H243" s="34" t="s">
        <v>817</v>
      </c>
    </row>
    <row r="244" spans="1:8" ht="27" x14ac:dyDescent="0.45">
      <c r="A244" s="31">
        <v>8438</v>
      </c>
      <c r="B244" s="32" t="s">
        <v>811</v>
      </c>
      <c r="C244" s="32" t="s">
        <v>818</v>
      </c>
      <c r="D244" s="33" t="s">
        <v>819</v>
      </c>
      <c r="E244" s="33" t="s">
        <v>820</v>
      </c>
      <c r="F244" s="32" t="s">
        <v>816</v>
      </c>
      <c r="G244" s="32" t="s">
        <v>154</v>
      </c>
      <c r="H244" s="34" t="s">
        <v>821</v>
      </c>
    </row>
    <row r="245" spans="1:8" ht="27" x14ac:dyDescent="0.45">
      <c r="A245" s="31">
        <v>8439</v>
      </c>
      <c r="B245" s="32" t="s">
        <v>811</v>
      </c>
      <c r="C245" s="35"/>
      <c r="D245" s="33" t="s">
        <v>822</v>
      </c>
      <c r="E245" s="33" t="s">
        <v>823</v>
      </c>
      <c r="F245" s="32" t="s">
        <v>816</v>
      </c>
      <c r="G245" s="32" t="s">
        <v>154</v>
      </c>
      <c r="H245" s="34" t="s">
        <v>824</v>
      </c>
    </row>
    <row r="246" spans="1:8" ht="27" x14ac:dyDescent="0.45">
      <c r="A246" s="31">
        <v>8440</v>
      </c>
      <c r="B246" s="32" t="s">
        <v>825</v>
      </c>
      <c r="C246" s="32" t="s">
        <v>826</v>
      </c>
      <c r="D246" s="33" t="s">
        <v>827</v>
      </c>
      <c r="E246" s="33" t="s">
        <v>828</v>
      </c>
      <c r="F246" s="35"/>
      <c r="G246" s="32" t="s">
        <v>154</v>
      </c>
      <c r="H246" s="34" t="s">
        <v>829</v>
      </c>
    </row>
    <row r="247" spans="1:8" ht="27" x14ac:dyDescent="0.45">
      <c r="A247" s="31">
        <v>8441</v>
      </c>
      <c r="B247" s="32" t="s">
        <v>825</v>
      </c>
      <c r="C247" s="32" t="s">
        <v>826</v>
      </c>
      <c r="D247" s="33" t="s">
        <v>830</v>
      </c>
      <c r="E247" s="33" t="s">
        <v>610</v>
      </c>
      <c r="F247" s="35"/>
      <c r="G247" s="32" t="s">
        <v>154</v>
      </c>
      <c r="H247" s="34" t="s">
        <v>831</v>
      </c>
    </row>
    <row r="248" spans="1:8" ht="27" x14ac:dyDescent="0.45">
      <c r="A248" s="31">
        <v>8442</v>
      </c>
      <c r="B248" s="32" t="s">
        <v>825</v>
      </c>
      <c r="C248" s="32" t="s">
        <v>826</v>
      </c>
      <c r="D248" s="33" t="s">
        <v>832</v>
      </c>
      <c r="E248" s="33" t="s">
        <v>833</v>
      </c>
      <c r="F248" s="35"/>
      <c r="G248" s="32" t="s">
        <v>154</v>
      </c>
      <c r="H248" s="34" t="s">
        <v>834</v>
      </c>
    </row>
    <row r="249" spans="1:8" ht="27" x14ac:dyDescent="0.45">
      <c r="A249" s="31">
        <v>8445</v>
      </c>
      <c r="B249" s="32" t="s">
        <v>835</v>
      </c>
      <c r="C249" s="32" t="s">
        <v>826</v>
      </c>
      <c r="D249" s="33" t="s">
        <v>832</v>
      </c>
      <c r="E249" s="33" t="s">
        <v>836</v>
      </c>
      <c r="F249" s="35"/>
      <c r="G249" s="32" t="s">
        <v>154</v>
      </c>
      <c r="H249" s="34" t="s">
        <v>837</v>
      </c>
    </row>
    <row r="250" spans="1:8" ht="27" x14ac:dyDescent="0.45">
      <c r="A250" s="31">
        <v>8446</v>
      </c>
      <c r="B250" s="32" t="s">
        <v>838</v>
      </c>
      <c r="C250" s="32" t="s">
        <v>826</v>
      </c>
      <c r="D250" s="33" t="s">
        <v>839</v>
      </c>
      <c r="E250" s="42">
        <v>5</v>
      </c>
      <c r="F250" s="35"/>
      <c r="G250" s="32" t="s">
        <v>154</v>
      </c>
      <c r="H250" s="34" t="s">
        <v>840</v>
      </c>
    </row>
    <row r="251" spans="1:8" ht="40.5" x14ac:dyDescent="0.45">
      <c r="A251" s="36">
        <v>8447</v>
      </c>
      <c r="B251" s="37" t="s">
        <v>841</v>
      </c>
      <c r="C251" s="32" t="s">
        <v>842</v>
      </c>
      <c r="D251" s="38" t="s">
        <v>843</v>
      </c>
      <c r="E251" s="41">
        <v>0</v>
      </c>
      <c r="F251" s="37" t="s">
        <v>844</v>
      </c>
      <c r="G251" s="37" t="s">
        <v>154</v>
      </c>
      <c r="H251" s="39" t="s">
        <v>845</v>
      </c>
    </row>
    <row r="252" spans="1:8" ht="40.5" x14ac:dyDescent="0.45">
      <c r="A252" s="31">
        <v>8450</v>
      </c>
      <c r="B252" s="32" t="s">
        <v>846</v>
      </c>
      <c r="C252" s="32" t="s">
        <v>847</v>
      </c>
      <c r="D252" s="33" t="s">
        <v>848</v>
      </c>
      <c r="E252" s="42">
        <v>0</v>
      </c>
      <c r="F252" s="32" t="s">
        <v>849</v>
      </c>
      <c r="G252" s="32" t="s">
        <v>154</v>
      </c>
      <c r="H252" s="34" t="s">
        <v>850</v>
      </c>
    </row>
    <row r="253" spans="1:8" ht="40.5" x14ac:dyDescent="0.45">
      <c r="A253" s="31">
        <v>8451</v>
      </c>
      <c r="B253" s="32" t="s">
        <v>846</v>
      </c>
      <c r="C253" s="32" t="s">
        <v>847</v>
      </c>
      <c r="D253" s="33" t="s">
        <v>851</v>
      </c>
      <c r="E253" s="42">
        <v>0</v>
      </c>
      <c r="F253" s="32" t="s">
        <v>849</v>
      </c>
      <c r="G253" s="32" t="s">
        <v>154</v>
      </c>
      <c r="H253" s="34" t="s">
        <v>852</v>
      </c>
    </row>
    <row r="254" spans="1:8" ht="40.5" x14ac:dyDescent="0.45">
      <c r="A254" s="31">
        <v>8452</v>
      </c>
      <c r="B254" s="32" t="s">
        <v>853</v>
      </c>
      <c r="C254" s="50" t="s">
        <v>847</v>
      </c>
      <c r="D254" s="33" t="s">
        <v>854</v>
      </c>
      <c r="E254" s="42">
        <v>0</v>
      </c>
      <c r="F254" s="32" t="s">
        <v>855</v>
      </c>
      <c r="G254" s="32" t="s">
        <v>154</v>
      </c>
      <c r="H254" s="51" t="s">
        <v>856</v>
      </c>
    </row>
    <row r="255" spans="1:8" ht="81" x14ac:dyDescent="0.45">
      <c r="A255" s="36">
        <v>8453</v>
      </c>
      <c r="B255" s="37" t="s">
        <v>853</v>
      </c>
      <c r="C255" s="37" t="s">
        <v>847</v>
      </c>
      <c r="D255" s="38" t="s">
        <v>854</v>
      </c>
      <c r="E255" s="41">
        <v>0</v>
      </c>
      <c r="F255" s="32" t="s">
        <v>857</v>
      </c>
      <c r="G255" s="37" t="s">
        <v>154</v>
      </c>
      <c r="H255" s="39" t="s">
        <v>221</v>
      </c>
    </row>
    <row r="256" spans="1:8" ht="27" x14ac:dyDescent="0.45">
      <c r="A256" s="31">
        <v>8455</v>
      </c>
      <c r="B256" s="32" t="s">
        <v>858</v>
      </c>
      <c r="C256" s="32" t="s">
        <v>859</v>
      </c>
      <c r="D256" s="32" t="s">
        <v>860</v>
      </c>
      <c r="E256" s="42">
        <v>0</v>
      </c>
      <c r="F256" s="32" t="s">
        <v>861</v>
      </c>
      <c r="G256" s="32" t="s">
        <v>154</v>
      </c>
      <c r="H256" s="34" t="s">
        <v>862</v>
      </c>
    </row>
    <row r="257" spans="1:8" ht="27" x14ac:dyDescent="0.45">
      <c r="A257" s="31">
        <v>8456</v>
      </c>
      <c r="B257" s="32" t="s">
        <v>858</v>
      </c>
      <c r="C257" s="32" t="s">
        <v>859</v>
      </c>
      <c r="D257" s="33" t="s">
        <v>863</v>
      </c>
      <c r="E257" s="42">
        <v>0</v>
      </c>
      <c r="F257" s="32" t="s">
        <v>861</v>
      </c>
      <c r="G257" s="32" t="s">
        <v>154</v>
      </c>
      <c r="H257" s="34" t="s">
        <v>864</v>
      </c>
    </row>
    <row r="258" spans="1:8" ht="27" x14ac:dyDescent="0.45">
      <c r="A258" s="31">
        <v>8457</v>
      </c>
      <c r="B258" s="32" t="s">
        <v>858</v>
      </c>
      <c r="C258" s="32" t="s">
        <v>859</v>
      </c>
      <c r="D258" s="32" t="s">
        <v>865</v>
      </c>
      <c r="E258" s="42">
        <v>0</v>
      </c>
      <c r="F258" s="32" t="s">
        <v>861</v>
      </c>
      <c r="G258" s="32" t="s">
        <v>154</v>
      </c>
      <c r="H258" s="34" t="s">
        <v>866</v>
      </c>
    </row>
    <row r="259" spans="1:8" ht="40.5" x14ac:dyDescent="0.45">
      <c r="A259" s="31">
        <v>8458</v>
      </c>
      <c r="B259" s="32" t="s">
        <v>867</v>
      </c>
      <c r="C259" s="32" t="s">
        <v>559</v>
      </c>
      <c r="D259" s="33" t="s">
        <v>744</v>
      </c>
      <c r="E259" s="33" t="s">
        <v>787</v>
      </c>
      <c r="F259" s="32" t="s">
        <v>798</v>
      </c>
      <c r="G259" s="32" t="s">
        <v>154</v>
      </c>
      <c r="H259" s="34" t="s">
        <v>868</v>
      </c>
    </row>
    <row r="260" spans="1:8" ht="27" x14ac:dyDescent="0.45">
      <c r="A260" s="31">
        <v>8469</v>
      </c>
      <c r="B260" s="32" t="s">
        <v>869</v>
      </c>
      <c r="C260" s="32" t="s">
        <v>870</v>
      </c>
      <c r="D260" s="33" t="s">
        <v>871</v>
      </c>
      <c r="E260" s="33" t="s">
        <v>872</v>
      </c>
      <c r="F260" s="32" t="s">
        <v>873</v>
      </c>
      <c r="G260" s="32" t="s">
        <v>154</v>
      </c>
      <c r="H260" s="34" t="s">
        <v>874</v>
      </c>
    </row>
    <row r="261" spans="1:8" ht="27" x14ac:dyDescent="0.45">
      <c r="A261" s="31">
        <v>8470</v>
      </c>
      <c r="B261" s="32" t="s">
        <v>875</v>
      </c>
      <c r="C261" s="32" t="s">
        <v>876</v>
      </c>
      <c r="D261" s="32" t="s">
        <v>877</v>
      </c>
      <c r="E261" s="33" t="s">
        <v>878</v>
      </c>
      <c r="F261" s="32" t="s">
        <v>879</v>
      </c>
      <c r="G261" s="32" t="s">
        <v>154</v>
      </c>
      <c r="H261" s="34" t="s">
        <v>880</v>
      </c>
    </row>
    <row r="262" spans="1:8" ht="27" x14ac:dyDescent="0.45">
      <c r="A262" s="31">
        <v>8471</v>
      </c>
      <c r="B262" s="32" t="s">
        <v>875</v>
      </c>
      <c r="C262" s="32" t="s">
        <v>881</v>
      </c>
      <c r="D262" s="32" t="s">
        <v>882</v>
      </c>
      <c r="E262" s="33" t="s">
        <v>192</v>
      </c>
      <c r="F262" s="32" t="s">
        <v>879</v>
      </c>
      <c r="G262" s="32" t="s">
        <v>154</v>
      </c>
      <c r="H262" s="34" t="s">
        <v>883</v>
      </c>
    </row>
    <row r="263" spans="1:8" ht="27" x14ac:dyDescent="0.45">
      <c r="A263" s="31">
        <v>8472</v>
      </c>
      <c r="B263" s="32" t="s">
        <v>875</v>
      </c>
      <c r="C263" s="32" t="s">
        <v>884</v>
      </c>
      <c r="D263" s="32" t="s">
        <v>885</v>
      </c>
      <c r="E263" s="33" t="s">
        <v>152</v>
      </c>
      <c r="F263" s="32" t="s">
        <v>879</v>
      </c>
      <c r="G263" s="32" t="s">
        <v>154</v>
      </c>
      <c r="H263" s="34" t="s">
        <v>886</v>
      </c>
    </row>
    <row r="264" spans="1:8" ht="27" x14ac:dyDescent="0.45">
      <c r="A264" s="31">
        <v>8473</v>
      </c>
      <c r="B264" s="32" t="s">
        <v>875</v>
      </c>
      <c r="C264" s="35"/>
      <c r="D264" s="35"/>
      <c r="E264" s="33" t="s">
        <v>887</v>
      </c>
      <c r="F264" s="32" t="s">
        <v>879</v>
      </c>
      <c r="G264" s="32" t="s">
        <v>154</v>
      </c>
      <c r="H264" s="34" t="s">
        <v>888</v>
      </c>
    </row>
    <row r="265" spans="1:8" ht="27" x14ac:dyDescent="0.45">
      <c r="A265" s="31">
        <v>8474</v>
      </c>
      <c r="B265" s="32" t="s">
        <v>875</v>
      </c>
      <c r="C265" s="35"/>
      <c r="D265" s="35"/>
      <c r="E265" s="33" t="s">
        <v>641</v>
      </c>
      <c r="F265" s="32" t="s">
        <v>879</v>
      </c>
      <c r="G265" s="32" t="s">
        <v>154</v>
      </c>
      <c r="H265" s="34" t="s">
        <v>889</v>
      </c>
    </row>
    <row r="266" spans="1:8" ht="27" x14ac:dyDescent="0.45">
      <c r="A266" s="31">
        <v>8475</v>
      </c>
      <c r="B266" s="32" t="s">
        <v>875</v>
      </c>
      <c r="C266" s="35"/>
      <c r="D266" s="35"/>
      <c r="E266" s="33" t="s">
        <v>890</v>
      </c>
      <c r="F266" s="32" t="s">
        <v>879</v>
      </c>
      <c r="G266" s="32" t="s">
        <v>154</v>
      </c>
      <c r="H266" s="34" t="s">
        <v>891</v>
      </c>
    </row>
    <row r="267" spans="1:8" ht="27" x14ac:dyDescent="0.45">
      <c r="A267" s="31">
        <v>8476</v>
      </c>
      <c r="B267" s="32" t="s">
        <v>875</v>
      </c>
      <c r="C267" s="32" t="s">
        <v>892</v>
      </c>
      <c r="D267" s="32" t="s">
        <v>892</v>
      </c>
      <c r="E267" s="33" t="s">
        <v>610</v>
      </c>
      <c r="F267" s="32" t="s">
        <v>879</v>
      </c>
      <c r="G267" s="32" t="s">
        <v>154</v>
      </c>
      <c r="H267" s="34" t="s">
        <v>893</v>
      </c>
    </row>
    <row r="268" spans="1:8" ht="27" x14ac:dyDescent="0.45">
      <c r="A268" s="31">
        <v>8477</v>
      </c>
      <c r="B268" s="32" t="s">
        <v>875</v>
      </c>
      <c r="C268" s="35"/>
      <c r="D268" s="35"/>
      <c r="E268" s="33" t="s">
        <v>894</v>
      </c>
      <c r="F268" s="32" t="s">
        <v>879</v>
      </c>
      <c r="G268" s="32" t="s">
        <v>154</v>
      </c>
      <c r="H268" s="34" t="s">
        <v>895</v>
      </c>
    </row>
    <row r="269" spans="1:8" ht="27" x14ac:dyDescent="0.45">
      <c r="A269" s="31">
        <v>8478</v>
      </c>
      <c r="B269" s="32" t="s">
        <v>875</v>
      </c>
      <c r="C269" s="35"/>
      <c r="D269" s="35"/>
      <c r="E269" s="33" t="s">
        <v>615</v>
      </c>
      <c r="F269" s="32" t="s">
        <v>879</v>
      </c>
      <c r="G269" s="32" t="s">
        <v>154</v>
      </c>
      <c r="H269" s="34" t="s">
        <v>896</v>
      </c>
    </row>
    <row r="270" spans="1:8" ht="27" x14ac:dyDescent="0.45">
      <c r="A270" s="31">
        <v>8479</v>
      </c>
      <c r="B270" s="32" t="s">
        <v>875</v>
      </c>
      <c r="C270" s="35"/>
      <c r="D270" s="35"/>
      <c r="E270" s="33" t="s">
        <v>477</v>
      </c>
      <c r="F270" s="32" t="s">
        <v>879</v>
      </c>
      <c r="G270" s="32" t="s">
        <v>154</v>
      </c>
      <c r="H270" s="34" t="s">
        <v>897</v>
      </c>
    </row>
    <row r="271" spans="1:8" ht="40.5" x14ac:dyDescent="0.45">
      <c r="A271" s="31">
        <v>8480</v>
      </c>
      <c r="B271" s="32" t="s">
        <v>875</v>
      </c>
      <c r="C271" s="35"/>
      <c r="D271" s="35"/>
      <c r="E271" s="33" t="s">
        <v>823</v>
      </c>
      <c r="F271" s="32" t="s">
        <v>898</v>
      </c>
      <c r="G271" s="32" t="s">
        <v>154</v>
      </c>
      <c r="H271" s="34" t="s">
        <v>899</v>
      </c>
    </row>
    <row r="272" spans="1:8" ht="40.5" x14ac:dyDescent="0.45">
      <c r="A272" s="31">
        <v>8481</v>
      </c>
      <c r="B272" s="32" t="s">
        <v>875</v>
      </c>
      <c r="C272" s="35"/>
      <c r="D272" s="35"/>
      <c r="E272" s="33" t="s">
        <v>267</v>
      </c>
      <c r="F272" s="32" t="s">
        <v>898</v>
      </c>
      <c r="G272" s="32" t="s">
        <v>154</v>
      </c>
      <c r="H272" s="34" t="s">
        <v>900</v>
      </c>
    </row>
    <row r="273" spans="1:8" ht="40.5" x14ac:dyDescent="0.45">
      <c r="A273" s="31">
        <v>8482</v>
      </c>
      <c r="B273" s="32" t="s">
        <v>875</v>
      </c>
      <c r="C273" s="35"/>
      <c r="D273" s="35"/>
      <c r="E273" s="33" t="s">
        <v>901</v>
      </c>
      <c r="F273" s="32" t="s">
        <v>898</v>
      </c>
      <c r="G273" s="32" t="s">
        <v>154</v>
      </c>
      <c r="H273" s="34" t="s">
        <v>902</v>
      </c>
    </row>
    <row r="274" spans="1:8" ht="40.5" x14ac:dyDescent="0.45">
      <c r="A274" s="31">
        <v>8483</v>
      </c>
      <c r="B274" s="32" t="s">
        <v>875</v>
      </c>
      <c r="C274" s="35"/>
      <c r="D274" s="35"/>
      <c r="E274" s="33" t="s">
        <v>175</v>
      </c>
      <c r="F274" s="32" t="s">
        <v>898</v>
      </c>
      <c r="G274" s="32" t="s">
        <v>154</v>
      </c>
      <c r="H274" s="34" t="s">
        <v>903</v>
      </c>
    </row>
    <row r="275" spans="1:8" ht="40.5" x14ac:dyDescent="0.45">
      <c r="A275" s="31">
        <v>8484</v>
      </c>
      <c r="B275" s="32" t="s">
        <v>875</v>
      </c>
      <c r="C275" s="35"/>
      <c r="D275" s="35"/>
      <c r="E275" s="33" t="s">
        <v>904</v>
      </c>
      <c r="F275" s="32" t="s">
        <v>898</v>
      </c>
      <c r="G275" s="32" t="s">
        <v>154</v>
      </c>
      <c r="H275" s="34" t="s">
        <v>905</v>
      </c>
    </row>
    <row r="276" spans="1:8" ht="40.5" x14ac:dyDescent="0.45">
      <c r="A276" s="31">
        <v>8485</v>
      </c>
      <c r="B276" s="32" t="s">
        <v>875</v>
      </c>
      <c r="C276" s="35"/>
      <c r="D276" s="35"/>
      <c r="E276" s="33" t="s">
        <v>591</v>
      </c>
      <c r="F276" s="32" t="s">
        <v>898</v>
      </c>
      <c r="G276" s="32" t="s">
        <v>154</v>
      </c>
      <c r="H276" s="34" t="s">
        <v>906</v>
      </c>
    </row>
    <row r="277" spans="1:8" ht="67.5" x14ac:dyDescent="0.45">
      <c r="A277" s="36">
        <v>8486</v>
      </c>
      <c r="B277" s="37" t="s">
        <v>907</v>
      </c>
      <c r="C277" s="37" t="s">
        <v>908</v>
      </c>
      <c r="D277" s="38" t="s">
        <v>365</v>
      </c>
      <c r="E277" s="40"/>
      <c r="F277" s="32" t="s">
        <v>909</v>
      </c>
      <c r="G277" s="37" t="s">
        <v>154</v>
      </c>
      <c r="H277" s="39" t="s">
        <v>910</v>
      </c>
    </row>
    <row r="278" spans="1:8" ht="67.5" x14ac:dyDescent="0.45">
      <c r="A278" s="36">
        <v>8487</v>
      </c>
      <c r="B278" s="37" t="s">
        <v>907</v>
      </c>
      <c r="C278" s="37" t="s">
        <v>908</v>
      </c>
      <c r="D278" s="38" t="s">
        <v>911</v>
      </c>
      <c r="E278" s="40"/>
      <c r="F278" s="32" t="s">
        <v>909</v>
      </c>
      <c r="G278" s="37" t="s">
        <v>154</v>
      </c>
      <c r="H278" s="39" t="s">
        <v>912</v>
      </c>
    </row>
    <row r="279" spans="1:8" ht="67.5" x14ac:dyDescent="0.45">
      <c r="A279" s="36">
        <v>8488</v>
      </c>
      <c r="B279" s="37" t="s">
        <v>907</v>
      </c>
      <c r="C279" s="37" t="s">
        <v>908</v>
      </c>
      <c r="D279" s="38" t="s">
        <v>913</v>
      </c>
      <c r="E279" s="40"/>
      <c r="F279" s="32" t="s">
        <v>909</v>
      </c>
      <c r="G279" s="37" t="s">
        <v>154</v>
      </c>
      <c r="H279" s="39" t="s">
        <v>914</v>
      </c>
    </row>
    <row r="280" spans="1:8" ht="121.5" x14ac:dyDescent="0.45">
      <c r="A280" s="36">
        <v>8489</v>
      </c>
      <c r="B280" s="37" t="s">
        <v>907</v>
      </c>
      <c r="C280" s="37" t="s">
        <v>915</v>
      </c>
      <c r="D280" s="37" t="s">
        <v>916</v>
      </c>
      <c r="E280" s="40"/>
      <c r="F280" s="35" t="s">
        <v>917</v>
      </c>
      <c r="G280" s="37" t="s">
        <v>154</v>
      </c>
      <c r="H280" s="39" t="s">
        <v>918</v>
      </c>
    </row>
    <row r="281" spans="1:8" ht="40.5" x14ac:dyDescent="0.45">
      <c r="A281" s="36">
        <v>8490</v>
      </c>
      <c r="B281" s="37" t="s">
        <v>919</v>
      </c>
      <c r="C281" s="37" t="s">
        <v>908</v>
      </c>
      <c r="D281" s="38" t="s">
        <v>920</v>
      </c>
      <c r="E281" s="38" t="s">
        <v>887</v>
      </c>
      <c r="F281" s="32" t="s">
        <v>921</v>
      </c>
      <c r="G281" s="37" t="s">
        <v>154</v>
      </c>
      <c r="H281" s="39" t="s">
        <v>922</v>
      </c>
    </row>
    <row r="282" spans="1:8" ht="40.5" x14ac:dyDescent="0.45">
      <c r="A282" s="36">
        <v>8491</v>
      </c>
      <c r="B282" s="37" t="s">
        <v>919</v>
      </c>
      <c r="C282" s="37" t="s">
        <v>908</v>
      </c>
      <c r="D282" s="38" t="s">
        <v>923</v>
      </c>
      <c r="E282" s="38" t="s">
        <v>157</v>
      </c>
      <c r="F282" s="32" t="s">
        <v>921</v>
      </c>
      <c r="G282" s="37" t="s">
        <v>154</v>
      </c>
      <c r="H282" s="39" t="s">
        <v>924</v>
      </c>
    </row>
    <row r="283" spans="1:8" ht="40.5" x14ac:dyDescent="0.45">
      <c r="A283" s="36">
        <v>8492</v>
      </c>
      <c r="B283" s="37" t="s">
        <v>919</v>
      </c>
      <c r="C283" s="37" t="s">
        <v>908</v>
      </c>
      <c r="D283" s="38" t="s">
        <v>925</v>
      </c>
      <c r="E283" s="38" t="s">
        <v>160</v>
      </c>
      <c r="F283" s="32" t="s">
        <v>921</v>
      </c>
      <c r="G283" s="37" t="s">
        <v>154</v>
      </c>
      <c r="H283" s="39" t="s">
        <v>926</v>
      </c>
    </row>
    <row r="284" spans="1:8" ht="54" x14ac:dyDescent="0.45">
      <c r="A284" s="31">
        <v>8493</v>
      </c>
      <c r="B284" s="32" t="s">
        <v>919</v>
      </c>
      <c r="C284" s="32" t="s">
        <v>908</v>
      </c>
      <c r="D284" s="33" t="s">
        <v>927</v>
      </c>
      <c r="E284" s="33" t="s">
        <v>928</v>
      </c>
      <c r="F284" s="32" t="s">
        <v>929</v>
      </c>
      <c r="G284" s="32" t="s">
        <v>154</v>
      </c>
      <c r="H284" s="34" t="s">
        <v>930</v>
      </c>
    </row>
    <row r="285" spans="1:8" ht="54" x14ac:dyDescent="0.45">
      <c r="A285" s="31">
        <v>8494</v>
      </c>
      <c r="B285" s="32" t="s">
        <v>919</v>
      </c>
      <c r="C285" s="32" t="s">
        <v>908</v>
      </c>
      <c r="D285" s="33" t="s">
        <v>931</v>
      </c>
      <c r="E285" s="33" t="s">
        <v>235</v>
      </c>
      <c r="F285" s="32" t="s">
        <v>929</v>
      </c>
      <c r="G285" s="32" t="s">
        <v>154</v>
      </c>
      <c r="H285" s="34" t="s">
        <v>932</v>
      </c>
    </row>
    <row r="286" spans="1:8" ht="27" x14ac:dyDescent="0.45">
      <c r="A286" s="31">
        <v>8495</v>
      </c>
      <c r="B286" s="32" t="s">
        <v>933</v>
      </c>
      <c r="C286" s="32" t="s">
        <v>934</v>
      </c>
      <c r="D286" s="32" t="s">
        <v>935</v>
      </c>
      <c r="E286" s="33" t="s">
        <v>756</v>
      </c>
      <c r="F286" s="32" t="s">
        <v>936</v>
      </c>
      <c r="G286" s="32" t="s">
        <v>154</v>
      </c>
      <c r="H286" s="34" t="s">
        <v>937</v>
      </c>
    </row>
    <row r="287" spans="1:8" ht="40.5" x14ac:dyDescent="0.45">
      <c r="A287" s="31">
        <v>8496</v>
      </c>
      <c r="B287" s="32" t="s">
        <v>938</v>
      </c>
      <c r="C287" s="32" t="s">
        <v>939</v>
      </c>
      <c r="D287" s="33" t="s">
        <v>940</v>
      </c>
      <c r="E287" s="42">
        <v>0</v>
      </c>
      <c r="F287" s="32" t="s">
        <v>941</v>
      </c>
      <c r="G287" s="32" t="s">
        <v>154</v>
      </c>
      <c r="H287" s="34" t="s">
        <v>942</v>
      </c>
    </row>
    <row r="288" spans="1:8" ht="40.5" x14ac:dyDescent="0.45">
      <c r="A288" s="31">
        <v>8497</v>
      </c>
      <c r="B288" s="32" t="s">
        <v>938</v>
      </c>
      <c r="C288" s="32" t="s">
        <v>939</v>
      </c>
      <c r="D288" s="33" t="s">
        <v>943</v>
      </c>
      <c r="E288" s="42">
        <v>0</v>
      </c>
      <c r="F288" s="32" t="s">
        <v>941</v>
      </c>
      <c r="G288" s="32" t="s">
        <v>154</v>
      </c>
      <c r="H288" s="34" t="s">
        <v>944</v>
      </c>
    </row>
    <row r="289" spans="1:8" ht="40.5" x14ac:dyDescent="0.45">
      <c r="A289" s="44">
        <v>8498</v>
      </c>
      <c r="B289" s="32" t="s">
        <v>938</v>
      </c>
      <c r="C289" s="32" t="s">
        <v>939</v>
      </c>
      <c r="D289" s="33" t="s">
        <v>945</v>
      </c>
      <c r="E289" s="42">
        <v>0</v>
      </c>
      <c r="F289" s="32" t="s">
        <v>941</v>
      </c>
      <c r="G289" s="32" t="s">
        <v>154</v>
      </c>
      <c r="H289" s="34" t="s">
        <v>946</v>
      </c>
    </row>
    <row r="290" spans="1:8" ht="40.5" x14ac:dyDescent="0.45">
      <c r="A290" s="52">
        <v>8499</v>
      </c>
      <c r="B290" s="32" t="s">
        <v>947</v>
      </c>
      <c r="C290" s="32" t="s">
        <v>948</v>
      </c>
      <c r="D290" s="32" t="s">
        <v>949</v>
      </c>
      <c r="E290" s="42">
        <v>7</v>
      </c>
      <c r="F290" s="32" t="s">
        <v>950</v>
      </c>
      <c r="G290" s="32" t="s">
        <v>154</v>
      </c>
      <c r="H290" s="34" t="s">
        <v>951</v>
      </c>
    </row>
    <row r="291" spans="1:8" ht="27" x14ac:dyDescent="0.45">
      <c r="A291" s="53">
        <v>8500</v>
      </c>
      <c r="B291" s="32" t="s">
        <v>952</v>
      </c>
      <c r="C291" s="32" t="s">
        <v>939</v>
      </c>
      <c r="D291" s="33" t="s">
        <v>953</v>
      </c>
      <c r="E291" s="33" t="s">
        <v>756</v>
      </c>
      <c r="F291" s="35"/>
      <c r="G291" s="32" t="s">
        <v>154</v>
      </c>
      <c r="H291" s="34" t="s">
        <v>954</v>
      </c>
    </row>
    <row r="292" spans="1:8" ht="27" x14ac:dyDescent="0.45">
      <c r="A292" s="31">
        <v>8501</v>
      </c>
      <c r="B292" s="32" t="s">
        <v>952</v>
      </c>
      <c r="C292" s="32" t="s">
        <v>939</v>
      </c>
      <c r="D292" s="33" t="s">
        <v>955</v>
      </c>
      <c r="E292" s="33" t="s">
        <v>178</v>
      </c>
      <c r="F292" s="35"/>
      <c r="G292" s="32" t="s">
        <v>154</v>
      </c>
      <c r="H292" s="34" t="s">
        <v>956</v>
      </c>
    </row>
    <row r="293" spans="1:8" ht="27" x14ac:dyDescent="0.45">
      <c r="A293" s="31">
        <v>8502</v>
      </c>
      <c r="B293" s="32" t="s">
        <v>952</v>
      </c>
      <c r="C293" s="32" t="s">
        <v>939</v>
      </c>
      <c r="D293" s="33" t="s">
        <v>957</v>
      </c>
      <c r="E293" s="33" t="s">
        <v>477</v>
      </c>
      <c r="F293" s="35"/>
      <c r="G293" s="32" t="s">
        <v>154</v>
      </c>
      <c r="H293" s="34" t="s">
        <v>958</v>
      </c>
    </row>
    <row r="294" spans="1:8" ht="27" x14ac:dyDescent="0.45">
      <c r="A294" s="31">
        <v>8503</v>
      </c>
      <c r="B294" s="32" t="s">
        <v>952</v>
      </c>
      <c r="C294" s="32" t="s">
        <v>939</v>
      </c>
      <c r="D294" s="33" t="s">
        <v>959</v>
      </c>
      <c r="E294" s="33" t="s">
        <v>407</v>
      </c>
      <c r="F294" s="35"/>
      <c r="G294" s="32" t="s">
        <v>154</v>
      </c>
      <c r="H294" s="34" t="s">
        <v>960</v>
      </c>
    </row>
    <row r="295" spans="1:8" ht="27" x14ac:dyDescent="0.45">
      <c r="A295" s="31">
        <v>8504</v>
      </c>
      <c r="B295" s="32" t="s">
        <v>952</v>
      </c>
      <c r="C295" s="32" t="s">
        <v>939</v>
      </c>
      <c r="D295" s="33" t="s">
        <v>961</v>
      </c>
      <c r="E295" s="33" t="s">
        <v>267</v>
      </c>
      <c r="F295" s="35"/>
      <c r="G295" s="32" t="s">
        <v>154</v>
      </c>
      <c r="H295" s="34" t="s">
        <v>962</v>
      </c>
    </row>
    <row r="296" spans="1:8" ht="27" x14ac:dyDescent="0.45">
      <c r="A296" s="31">
        <v>8510</v>
      </c>
      <c r="B296" s="32" t="s">
        <v>963</v>
      </c>
      <c r="C296" s="32" t="s">
        <v>964</v>
      </c>
      <c r="D296" s="33" t="s">
        <v>965</v>
      </c>
      <c r="E296" s="33" t="s">
        <v>966</v>
      </c>
      <c r="F296" s="35"/>
      <c r="G296" s="32" t="s">
        <v>154</v>
      </c>
      <c r="H296" s="34" t="s">
        <v>967</v>
      </c>
    </row>
    <row r="297" spans="1:8" ht="27" x14ac:dyDescent="0.45">
      <c r="A297" s="31">
        <v>8511</v>
      </c>
      <c r="B297" s="32" t="s">
        <v>963</v>
      </c>
      <c r="C297" s="32" t="s">
        <v>964</v>
      </c>
      <c r="D297" s="33" t="s">
        <v>968</v>
      </c>
      <c r="E297" s="33" t="s">
        <v>398</v>
      </c>
      <c r="F297" s="35"/>
      <c r="G297" s="32" t="s">
        <v>154</v>
      </c>
      <c r="H297" s="34" t="s">
        <v>969</v>
      </c>
    </row>
    <row r="298" spans="1:8" ht="27" x14ac:dyDescent="0.45">
      <c r="A298" s="31">
        <v>8512</v>
      </c>
      <c r="B298" s="32" t="s">
        <v>963</v>
      </c>
      <c r="C298" s="32" t="s">
        <v>964</v>
      </c>
      <c r="D298" s="33" t="s">
        <v>605</v>
      </c>
      <c r="E298" s="33" t="s">
        <v>470</v>
      </c>
      <c r="F298" s="35"/>
      <c r="G298" s="32" t="s">
        <v>154</v>
      </c>
      <c r="H298" s="34" t="s">
        <v>970</v>
      </c>
    </row>
    <row r="299" spans="1:8" ht="27" x14ac:dyDescent="0.45">
      <c r="A299" s="31">
        <v>8513</v>
      </c>
      <c r="B299" s="32" t="s">
        <v>971</v>
      </c>
      <c r="C299" s="32" t="s">
        <v>964</v>
      </c>
      <c r="D299" s="35"/>
      <c r="E299" s="33" t="s">
        <v>205</v>
      </c>
      <c r="F299" s="35"/>
      <c r="G299" s="32" t="s">
        <v>154</v>
      </c>
      <c r="H299" s="34" t="s">
        <v>972</v>
      </c>
    </row>
    <row r="300" spans="1:8" ht="27" x14ac:dyDescent="0.45">
      <c r="A300" s="31">
        <v>8514</v>
      </c>
      <c r="B300" s="32" t="s">
        <v>971</v>
      </c>
      <c r="C300" s="32" t="s">
        <v>964</v>
      </c>
      <c r="D300" s="35"/>
      <c r="E300" s="33" t="s">
        <v>477</v>
      </c>
      <c r="F300" s="35"/>
      <c r="G300" s="32" t="s">
        <v>154</v>
      </c>
      <c r="H300" s="34" t="s">
        <v>973</v>
      </c>
    </row>
    <row r="301" spans="1:8" ht="27" x14ac:dyDescent="0.45">
      <c r="A301" s="31">
        <v>8517</v>
      </c>
      <c r="B301" s="32" t="s">
        <v>974</v>
      </c>
      <c r="C301" s="32" t="s">
        <v>975</v>
      </c>
      <c r="D301" s="33" t="s">
        <v>976</v>
      </c>
      <c r="E301" s="42">
        <v>0</v>
      </c>
      <c r="F301" s="32" t="s">
        <v>977</v>
      </c>
      <c r="G301" s="32" t="s">
        <v>154</v>
      </c>
      <c r="H301" s="34" t="s">
        <v>978</v>
      </c>
    </row>
    <row r="302" spans="1:8" ht="27" x14ac:dyDescent="0.45">
      <c r="A302" s="31">
        <v>8518</v>
      </c>
      <c r="B302" s="32" t="s">
        <v>979</v>
      </c>
      <c r="C302" s="32" t="s">
        <v>975</v>
      </c>
      <c r="D302" s="33" t="s">
        <v>980</v>
      </c>
      <c r="E302" s="42">
        <v>0</v>
      </c>
      <c r="F302" s="32" t="s">
        <v>977</v>
      </c>
      <c r="G302" s="32" t="s">
        <v>154</v>
      </c>
      <c r="H302" s="34" t="s">
        <v>981</v>
      </c>
    </row>
    <row r="303" spans="1:8" ht="27" x14ac:dyDescent="0.45">
      <c r="A303" s="31">
        <v>8521</v>
      </c>
      <c r="B303" s="32" t="s">
        <v>982</v>
      </c>
      <c r="C303" s="32" t="s">
        <v>983</v>
      </c>
      <c r="D303" s="33" t="s">
        <v>984</v>
      </c>
      <c r="E303" s="33" t="s">
        <v>985</v>
      </c>
      <c r="F303" s="35"/>
      <c r="G303" s="32" t="s">
        <v>154</v>
      </c>
      <c r="H303" s="34" t="s">
        <v>986</v>
      </c>
    </row>
    <row r="304" spans="1:8" ht="27" x14ac:dyDescent="0.45">
      <c r="A304" s="31">
        <v>8522</v>
      </c>
      <c r="B304" s="32" t="s">
        <v>982</v>
      </c>
      <c r="C304" s="32" t="s">
        <v>983</v>
      </c>
      <c r="D304" s="33" t="s">
        <v>987</v>
      </c>
      <c r="E304" s="33" t="s">
        <v>988</v>
      </c>
      <c r="F304" s="35"/>
      <c r="G304" s="32" t="s">
        <v>154</v>
      </c>
      <c r="H304" s="34" t="s">
        <v>989</v>
      </c>
    </row>
    <row r="305" spans="1:8" ht="27" x14ac:dyDescent="0.45">
      <c r="A305" s="31">
        <v>8523</v>
      </c>
      <c r="B305" s="32" t="s">
        <v>982</v>
      </c>
      <c r="C305" s="32" t="s">
        <v>983</v>
      </c>
      <c r="D305" s="33" t="s">
        <v>990</v>
      </c>
      <c r="E305" s="33" t="s">
        <v>175</v>
      </c>
      <c r="F305" s="35"/>
      <c r="G305" s="32" t="s">
        <v>154</v>
      </c>
      <c r="H305" s="34" t="s">
        <v>991</v>
      </c>
    </row>
    <row r="306" spans="1:8" ht="27" x14ac:dyDescent="0.45">
      <c r="A306" s="31">
        <v>8524</v>
      </c>
      <c r="B306" s="32" t="s">
        <v>982</v>
      </c>
      <c r="C306" s="32" t="s">
        <v>983</v>
      </c>
      <c r="D306" s="33" t="s">
        <v>992</v>
      </c>
      <c r="E306" s="33" t="s">
        <v>993</v>
      </c>
      <c r="F306" s="35"/>
      <c r="G306" s="32" t="s">
        <v>154</v>
      </c>
      <c r="H306" s="51" t="s">
        <v>994</v>
      </c>
    </row>
    <row r="307" spans="1:8" ht="27" x14ac:dyDescent="0.45">
      <c r="A307" s="31">
        <v>8540</v>
      </c>
      <c r="B307" s="32" t="s">
        <v>995</v>
      </c>
      <c r="C307" s="32" t="s">
        <v>996</v>
      </c>
      <c r="D307" s="32" t="s">
        <v>997</v>
      </c>
      <c r="E307" s="33" t="s">
        <v>998</v>
      </c>
      <c r="F307" s="35"/>
      <c r="G307" s="32" t="s">
        <v>154</v>
      </c>
      <c r="H307" s="34" t="s">
        <v>999</v>
      </c>
    </row>
    <row r="308" spans="1:8" ht="27" x14ac:dyDescent="0.45">
      <c r="A308" s="31">
        <v>8541</v>
      </c>
      <c r="B308" s="32" t="s">
        <v>995</v>
      </c>
      <c r="C308" s="32" t="s">
        <v>996</v>
      </c>
      <c r="D308" s="32" t="s">
        <v>1000</v>
      </c>
      <c r="E308" s="33" t="s">
        <v>1001</v>
      </c>
      <c r="F308" s="35"/>
      <c r="G308" s="32" t="s">
        <v>154</v>
      </c>
      <c r="H308" s="34" t="s">
        <v>1002</v>
      </c>
    </row>
    <row r="309" spans="1:8" ht="27" x14ac:dyDescent="0.45">
      <c r="A309" s="31">
        <v>8542</v>
      </c>
      <c r="B309" s="32" t="s">
        <v>995</v>
      </c>
      <c r="C309" s="32" t="s">
        <v>996</v>
      </c>
      <c r="D309" s="32" t="s">
        <v>1003</v>
      </c>
      <c r="E309" s="33" t="s">
        <v>1004</v>
      </c>
      <c r="F309" s="35"/>
      <c r="G309" s="32" t="s">
        <v>154</v>
      </c>
      <c r="H309" s="34" t="s">
        <v>1005</v>
      </c>
    </row>
    <row r="310" spans="1:8" ht="40.5" x14ac:dyDescent="0.45">
      <c r="A310" s="31">
        <v>8550</v>
      </c>
      <c r="B310" s="32" t="s">
        <v>1006</v>
      </c>
      <c r="C310" s="32" t="s">
        <v>559</v>
      </c>
      <c r="D310" s="33" t="s">
        <v>1007</v>
      </c>
      <c r="E310" s="33" t="s">
        <v>509</v>
      </c>
      <c r="F310" s="32" t="s">
        <v>1008</v>
      </c>
      <c r="G310" s="32" t="s">
        <v>154</v>
      </c>
      <c r="H310" s="34" t="s">
        <v>1009</v>
      </c>
    </row>
    <row r="311" spans="1:8" ht="40.5" x14ac:dyDescent="0.45">
      <c r="A311" s="31">
        <v>8551</v>
      </c>
      <c r="B311" s="32" t="s">
        <v>1006</v>
      </c>
      <c r="C311" s="32" t="s">
        <v>559</v>
      </c>
      <c r="D311" s="33" t="s">
        <v>1010</v>
      </c>
      <c r="E311" s="33" t="s">
        <v>477</v>
      </c>
      <c r="F311" s="32" t="s">
        <v>1008</v>
      </c>
      <c r="G311" s="32" t="s">
        <v>154</v>
      </c>
      <c r="H311" s="34" t="s">
        <v>1011</v>
      </c>
    </row>
    <row r="312" spans="1:8" ht="40.5" x14ac:dyDescent="0.45">
      <c r="A312" s="31">
        <v>8552</v>
      </c>
      <c r="B312" s="32" t="s">
        <v>1006</v>
      </c>
      <c r="C312" s="32" t="s">
        <v>559</v>
      </c>
      <c r="D312" s="33" t="s">
        <v>1012</v>
      </c>
      <c r="E312" s="33" t="s">
        <v>1013</v>
      </c>
      <c r="F312" s="32" t="s">
        <v>1008</v>
      </c>
      <c r="G312" s="32" t="s">
        <v>154</v>
      </c>
      <c r="H312" s="34" t="s">
        <v>1014</v>
      </c>
    </row>
    <row r="313" spans="1:8" ht="40.5" x14ac:dyDescent="0.45">
      <c r="A313" s="31">
        <v>8553</v>
      </c>
      <c r="B313" s="32" t="s">
        <v>1006</v>
      </c>
      <c r="C313" s="32" t="s">
        <v>559</v>
      </c>
      <c r="D313" s="33" t="s">
        <v>1015</v>
      </c>
      <c r="E313" s="33" t="s">
        <v>515</v>
      </c>
      <c r="F313" s="32" t="s">
        <v>1008</v>
      </c>
      <c r="G313" s="32" t="s">
        <v>154</v>
      </c>
      <c r="H313" s="34" t="s">
        <v>1016</v>
      </c>
    </row>
    <row r="314" spans="1:8" ht="27" x14ac:dyDescent="0.45">
      <c r="A314" s="31">
        <v>8558</v>
      </c>
      <c r="B314" s="32" t="s">
        <v>1017</v>
      </c>
      <c r="C314" s="32" t="s">
        <v>1018</v>
      </c>
      <c r="D314" s="33" t="s">
        <v>1019</v>
      </c>
      <c r="E314" s="33" t="s">
        <v>187</v>
      </c>
      <c r="F314" s="35"/>
      <c r="G314" s="32" t="s">
        <v>154</v>
      </c>
      <c r="H314" s="34" t="s">
        <v>1020</v>
      </c>
    </row>
    <row r="315" spans="1:8" ht="27" x14ac:dyDescent="0.45">
      <c r="A315" s="31">
        <v>8559</v>
      </c>
      <c r="B315" s="32" t="s">
        <v>1017</v>
      </c>
      <c r="C315" s="32" t="s">
        <v>1018</v>
      </c>
      <c r="D315" s="33" t="s">
        <v>1021</v>
      </c>
      <c r="E315" s="33" t="s">
        <v>887</v>
      </c>
      <c r="F315" s="35"/>
      <c r="G315" s="32" t="s">
        <v>154</v>
      </c>
      <c r="H315" s="34" t="s">
        <v>1022</v>
      </c>
    </row>
    <row r="316" spans="1:8" ht="27" x14ac:dyDescent="0.45">
      <c r="A316" s="31">
        <v>8560</v>
      </c>
      <c r="B316" s="32" t="s">
        <v>1023</v>
      </c>
      <c r="C316" s="32" t="s">
        <v>559</v>
      </c>
      <c r="D316" s="33" t="s">
        <v>1024</v>
      </c>
      <c r="E316" s="33" t="s">
        <v>515</v>
      </c>
      <c r="F316" s="35"/>
      <c r="G316" s="32" t="s">
        <v>154</v>
      </c>
      <c r="H316" s="34" t="s">
        <v>1025</v>
      </c>
    </row>
    <row r="317" spans="1:8" ht="27" x14ac:dyDescent="0.45">
      <c r="A317" s="31">
        <v>8561</v>
      </c>
      <c r="B317" s="32" t="s">
        <v>1023</v>
      </c>
      <c r="C317" s="32" t="s">
        <v>559</v>
      </c>
      <c r="D317" s="33" t="s">
        <v>1026</v>
      </c>
      <c r="E317" s="33" t="s">
        <v>175</v>
      </c>
      <c r="F317" s="35"/>
      <c r="G317" s="32" t="s">
        <v>154</v>
      </c>
      <c r="H317" s="34" t="s">
        <v>1027</v>
      </c>
    </row>
    <row r="318" spans="1:8" ht="27" x14ac:dyDescent="0.45">
      <c r="A318" s="31">
        <v>8562</v>
      </c>
      <c r="B318" s="32" t="s">
        <v>1023</v>
      </c>
      <c r="C318" s="32" t="s">
        <v>559</v>
      </c>
      <c r="D318" s="33" t="s">
        <v>1028</v>
      </c>
      <c r="E318" s="33" t="s">
        <v>1029</v>
      </c>
      <c r="F318" s="35"/>
      <c r="G318" s="32" t="s">
        <v>154</v>
      </c>
      <c r="H318" s="34" t="s">
        <v>1030</v>
      </c>
    </row>
    <row r="319" spans="1:8" ht="40.5" x14ac:dyDescent="0.45">
      <c r="A319" s="31">
        <v>8563</v>
      </c>
      <c r="B319" s="32" t="s">
        <v>1031</v>
      </c>
      <c r="C319" s="32" t="s">
        <v>1032</v>
      </c>
      <c r="D319" s="32" t="s">
        <v>1033</v>
      </c>
      <c r="E319" s="42">
        <v>428</v>
      </c>
      <c r="F319" s="32" t="s">
        <v>1034</v>
      </c>
      <c r="G319" s="32" t="s">
        <v>154</v>
      </c>
      <c r="H319" s="34" t="s">
        <v>1035</v>
      </c>
    </row>
    <row r="320" spans="1:8" ht="40.5" x14ac:dyDescent="0.45">
      <c r="A320" s="31">
        <v>8564</v>
      </c>
      <c r="B320" s="32" t="s">
        <v>1036</v>
      </c>
      <c r="C320" s="32" t="s">
        <v>1037</v>
      </c>
      <c r="D320" s="32" t="s">
        <v>1038</v>
      </c>
      <c r="E320" s="42">
        <v>350</v>
      </c>
      <c r="F320" s="32" t="s">
        <v>1039</v>
      </c>
      <c r="G320" s="32" t="s">
        <v>154</v>
      </c>
      <c r="H320" s="34" t="s">
        <v>1040</v>
      </c>
    </row>
    <row r="321" spans="1:8" ht="40.5" x14ac:dyDescent="0.45">
      <c r="A321" s="31">
        <v>8565</v>
      </c>
      <c r="B321" s="32" t="s">
        <v>1041</v>
      </c>
      <c r="C321" s="32" t="s">
        <v>1042</v>
      </c>
      <c r="D321" s="35"/>
      <c r="E321" s="42">
        <v>420</v>
      </c>
      <c r="F321" s="32" t="s">
        <v>1043</v>
      </c>
      <c r="G321" s="32" t="s">
        <v>154</v>
      </c>
      <c r="H321" s="34" t="s">
        <v>1044</v>
      </c>
    </row>
    <row r="322" spans="1:8" ht="40.5" x14ac:dyDescent="0.45">
      <c r="A322" s="31">
        <v>8569</v>
      </c>
      <c r="B322" s="32" t="s">
        <v>1045</v>
      </c>
      <c r="C322" s="32" t="s">
        <v>1046</v>
      </c>
      <c r="D322" s="32" t="s">
        <v>1047</v>
      </c>
      <c r="E322" s="43">
        <v>5.5</v>
      </c>
      <c r="F322" s="32" t="s">
        <v>1048</v>
      </c>
      <c r="G322" s="32" t="s">
        <v>154</v>
      </c>
      <c r="H322" s="34" t="s">
        <v>1049</v>
      </c>
    </row>
    <row r="323" spans="1:8" ht="54" x14ac:dyDescent="0.45">
      <c r="A323" s="36">
        <v>8570</v>
      </c>
      <c r="B323" s="37" t="s">
        <v>1050</v>
      </c>
      <c r="C323" s="37" t="s">
        <v>1051</v>
      </c>
      <c r="D323" s="37" t="s">
        <v>580</v>
      </c>
      <c r="E323" s="38" t="s">
        <v>890</v>
      </c>
      <c r="F323" s="32" t="s">
        <v>1052</v>
      </c>
      <c r="G323" s="37" t="s">
        <v>154</v>
      </c>
      <c r="H323" s="39" t="s">
        <v>1053</v>
      </c>
    </row>
    <row r="324" spans="1:8" ht="54" x14ac:dyDescent="0.45">
      <c r="A324" s="36">
        <v>8571</v>
      </c>
      <c r="B324" s="37" t="s">
        <v>1050</v>
      </c>
      <c r="C324" s="37" t="s">
        <v>1051</v>
      </c>
      <c r="D324" s="38" t="s">
        <v>724</v>
      </c>
      <c r="E324" s="38" t="s">
        <v>1054</v>
      </c>
      <c r="F324" s="32" t="s">
        <v>1052</v>
      </c>
      <c r="G324" s="37" t="s">
        <v>154</v>
      </c>
      <c r="H324" s="39" t="s">
        <v>1055</v>
      </c>
    </row>
    <row r="325" spans="1:8" ht="54" x14ac:dyDescent="0.45">
      <c r="A325" s="36">
        <v>8572</v>
      </c>
      <c r="B325" s="37" t="s">
        <v>1050</v>
      </c>
      <c r="C325" s="37" t="s">
        <v>1051</v>
      </c>
      <c r="D325" s="37" t="s">
        <v>584</v>
      </c>
      <c r="E325" s="38" t="s">
        <v>894</v>
      </c>
      <c r="F325" s="32" t="s">
        <v>1052</v>
      </c>
      <c r="G325" s="37" t="s">
        <v>154</v>
      </c>
      <c r="H325" s="39" t="s">
        <v>1056</v>
      </c>
    </row>
    <row r="326" spans="1:8" ht="54" x14ac:dyDescent="0.45">
      <c r="A326" s="36">
        <v>8573</v>
      </c>
      <c r="B326" s="37" t="s">
        <v>1050</v>
      </c>
      <c r="C326" s="37" t="s">
        <v>1051</v>
      </c>
      <c r="D326" s="37" t="s">
        <v>1057</v>
      </c>
      <c r="E326" s="38" t="s">
        <v>1058</v>
      </c>
      <c r="F326" s="32" t="s">
        <v>1052</v>
      </c>
      <c r="G326" s="37" t="s">
        <v>154</v>
      </c>
      <c r="H326" s="39" t="s">
        <v>1059</v>
      </c>
    </row>
    <row r="327" spans="1:8" ht="67.5" x14ac:dyDescent="0.45">
      <c r="A327" s="36">
        <v>8580</v>
      </c>
      <c r="B327" s="37" t="s">
        <v>1060</v>
      </c>
      <c r="C327" s="37" t="s">
        <v>1061</v>
      </c>
      <c r="D327" s="38" t="s">
        <v>1062</v>
      </c>
      <c r="E327" s="41">
        <v>16</v>
      </c>
      <c r="F327" s="32" t="s">
        <v>1063</v>
      </c>
      <c r="G327" s="37" t="s">
        <v>154</v>
      </c>
      <c r="H327" s="39" t="s">
        <v>1064</v>
      </c>
    </row>
    <row r="328" spans="1:8" ht="135" x14ac:dyDescent="0.45">
      <c r="A328" s="36">
        <v>8581</v>
      </c>
      <c r="B328" s="37" t="s">
        <v>1060</v>
      </c>
      <c r="C328" s="37" t="s">
        <v>1061</v>
      </c>
      <c r="D328" s="38" t="s">
        <v>1065</v>
      </c>
      <c r="E328" s="41">
        <v>38</v>
      </c>
      <c r="F328" s="32" t="s">
        <v>1066</v>
      </c>
      <c r="G328" s="37" t="s">
        <v>154</v>
      </c>
      <c r="H328" s="39" t="s">
        <v>1067</v>
      </c>
    </row>
    <row r="329" spans="1:8" ht="135" x14ac:dyDescent="0.45">
      <c r="A329" s="36">
        <v>8582</v>
      </c>
      <c r="B329" s="37" t="s">
        <v>1060</v>
      </c>
      <c r="C329" s="37" t="s">
        <v>1068</v>
      </c>
      <c r="D329" s="38" t="s">
        <v>1069</v>
      </c>
      <c r="E329" s="40"/>
      <c r="F329" s="32" t="s">
        <v>1066</v>
      </c>
      <c r="G329" s="37" t="s">
        <v>154</v>
      </c>
      <c r="H329" s="39" t="s">
        <v>1070</v>
      </c>
    </row>
    <row r="330" spans="1:8" ht="40.5" x14ac:dyDescent="0.45">
      <c r="A330" s="36">
        <v>8583</v>
      </c>
      <c r="B330" s="37" t="s">
        <v>1071</v>
      </c>
      <c r="C330" s="32" t="s">
        <v>1072</v>
      </c>
      <c r="D330" s="35"/>
      <c r="E330" s="41">
        <v>300</v>
      </c>
      <c r="F330" s="35"/>
      <c r="G330" s="37" t="s">
        <v>154</v>
      </c>
      <c r="H330" s="39" t="s">
        <v>1073</v>
      </c>
    </row>
    <row r="331" spans="1:8" ht="27" x14ac:dyDescent="0.45">
      <c r="A331" s="31">
        <v>8584</v>
      </c>
      <c r="B331" s="32" t="s">
        <v>1071</v>
      </c>
      <c r="C331" s="32" t="s">
        <v>1074</v>
      </c>
      <c r="D331" s="35"/>
      <c r="E331" s="42">
        <v>280</v>
      </c>
      <c r="F331" s="35"/>
      <c r="G331" s="32" t="s">
        <v>154</v>
      </c>
      <c r="H331" s="34" t="s">
        <v>792</v>
      </c>
    </row>
    <row r="332" spans="1:8" ht="54" x14ac:dyDescent="0.45">
      <c r="A332" s="31">
        <v>8590</v>
      </c>
      <c r="B332" s="32" t="s">
        <v>1075</v>
      </c>
      <c r="C332" s="32" t="s">
        <v>559</v>
      </c>
      <c r="D332" s="33" t="s">
        <v>1076</v>
      </c>
      <c r="E332" s="42">
        <v>0</v>
      </c>
      <c r="F332" s="32" t="s">
        <v>801</v>
      </c>
      <c r="G332" s="32" t="s">
        <v>154</v>
      </c>
      <c r="H332" s="34" t="s">
        <v>1077</v>
      </c>
    </row>
    <row r="333" spans="1:8" ht="54" x14ac:dyDescent="0.45">
      <c r="A333" s="31">
        <v>8591</v>
      </c>
      <c r="B333" s="32" t="s">
        <v>1075</v>
      </c>
      <c r="C333" s="32" t="s">
        <v>559</v>
      </c>
      <c r="D333" s="33" t="s">
        <v>1078</v>
      </c>
      <c r="E333" s="42">
        <v>0</v>
      </c>
      <c r="F333" s="32" t="s">
        <v>801</v>
      </c>
      <c r="G333" s="32" t="s">
        <v>154</v>
      </c>
      <c r="H333" s="34" t="s">
        <v>1079</v>
      </c>
    </row>
    <row r="334" spans="1:8" ht="27" x14ac:dyDescent="0.45">
      <c r="A334" s="31">
        <v>8600</v>
      </c>
      <c r="B334" s="32" t="s">
        <v>1080</v>
      </c>
      <c r="C334" s="32" t="s">
        <v>559</v>
      </c>
      <c r="D334" s="33" t="s">
        <v>1081</v>
      </c>
      <c r="E334" s="42">
        <v>0</v>
      </c>
      <c r="F334" s="35"/>
      <c r="G334" s="32" t="s">
        <v>154</v>
      </c>
      <c r="H334" s="34" t="s">
        <v>1082</v>
      </c>
    </row>
    <row r="335" spans="1:8" ht="27" x14ac:dyDescent="0.45">
      <c r="A335" s="31">
        <v>8601</v>
      </c>
      <c r="B335" s="32" t="s">
        <v>1080</v>
      </c>
      <c r="C335" s="32" t="s">
        <v>559</v>
      </c>
      <c r="D335" s="33" t="s">
        <v>1083</v>
      </c>
      <c r="E335" s="42">
        <v>0</v>
      </c>
      <c r="F335" s="35"/>
      <c r="G335" s="32" t="s">
        <v>154</v>
      </c>
      <c r="H335" s="34" t="s">
        <v>1084</v>
      </c>
    </row>
    <row r="336" spans="1:8" ht="27" x14ac:dyDescent="0.45">
      <c r="A336" s="31">
        <v>8602</v>
      </c>
      <c r="B336" s="32" t="s">
        <v>1080</v>
      </c>
      <c r="C336" s="32" t="s">
        <v>559</v>
      </c>
      <c r="D336" s="33" t="s">
        <v>1085</v>
      </c>
      <c r="E336" s="42">
        <v>0</v>
      </c>
      <c r="F336" s="35"/>
      <c r="G336" s="32" t="s">
        <v>154</v>
      </c>
      <c r="H336" s="34" t="s">
        <v>1086</v>
      </c>
    </row>
    <row r="337" spans="1:8" ht="27" x14ac:dyDescent="0.45">
      <c r="A337" s="31">
        <v>8603</v>
      </c>
      <c r="B337" s="32" t="s">
        <v>1080</v>
      </c>
      <c r="C337" s="32" t="s">
        <v>559</v>
      </c>
      <c r="D337" s="33" t="s">
        <v>1087</v>
      </c>
      <c r="E337" s="42">
        <v>0</v>
      </c>
      <c r="F337" s="35"/>
      <c r="G337" s="32" t="s">
        <v>154</v>
      </c>
      <c r="H337" s="34" t="s">
        <v>1088</v>
      </c>
    </row>
    <row r="338" spans="1:8" ht="81" x14ac:dyDescent="0.45">
      <c r="A338" s="36">
        <v>8610</v>
      </c>
      <c r="B338" s="37" t="s">
        <v>1089</v>
      </c>
      <c r="C338" s="37" t="s">
        <v>1090</v>
      </c>
      <c r="D338" s="38" t="s">
        <v>1069</v>
      </c>
      <c r="E338" s="41">
        <v>0</v>
      </c>
      <c r="F338" s="32" t="s">
        <v>1091</v>
      </c>
      <c r="G338" s="37" t="s">
        <v>154</v>
      </c>
      <c r="H338" s="39" t="s">
        <v>1092</v>
      </c>
    </row>
    <row r="339" spans="1:8" ht="81" x14ac:dyDescent="0.45">
      <c r="A339" s="36">
        <v>8611</v>
      </c>
      <c r="B339" s="37" t="s">
        <v>1089</v>
      </c>
      <c r="C339" s="37" t="s">
        <v>1090</v>
      </c>
      <c r="D339" s="38" t="s">
        <v>1093</v>
      </c>
      <c r="E339" s="41">
        <v>0</v>
      </c>
      <c r="F339" s="32" t="s">
        <v>1091</v>
      </c>
      <c r="G339" s="37" t="s">
        <v>154</v>
      </c>
      <c r="H339" s="39" t="s">
        <v>1094</v>
      </c>
    </row>
    <row r="340" spans="1:8" ht="81" x14ac:dyDescent="0.45">
      <c r="A340" s="36">
        <v>8612</v>
      </c>
      <c r="B340" s="37" t="s">
        <v>1089</v>
      </c>
      <c r="C340" s="37" t="s">
        <v>1090</v>
      </c>
      <c r="D340" s="38" t="s">
        <v>1095</v>
      </c>
      <c r="E340" s="41">
        <v>0</v>
      </c>
      <c r="F340" s="32" t="s">
        <v>1091</v>
      </c>
      <c r="G340" s="37" t="s">
        <v>154</v>
      </c>
      <c r="H340" s="39" t="s">
        <v>1096</v>
      </c>
    </row>
    <row r="341" spans="1:8" ht="81" x14ac:dyDescent="0.45">
      <c r="A341" s="36">
        <v>8613</v>
      </c>
      <c r="B341" s="37" t="s">
        <v>1089</v>
      </c>
      <c r="C341" s="37" t="s">
        <v>1090</v>
      </c>
      <c r="D341" s="38" t="s">
        <v>1097</v>
      </c>
      <c r="E341" s="41">
        <v>0</v>
      </c>
      <c r="F341" s="32" t="s">
        <v>1091</v>
      </c>
      <c r="G341" s="37" t="s">
        <v>154</v>
      </c>
      <c r="H341" s="39" t="s">
        <v>1098</v>
      </c>
    </row>
    <row r="342" spans="1:8" ht="27" x14ac:dyDescent="0.45">
      <c r="A342" s="31">
        <v>8614</v>
      </c>
      <c r="B342" s="32" t="s">
        <v>1099</v>
      </c>
      <c r="C342" s="32" t="s">
        <v>1100</v>
      </c>
      <c r="D342" s="35"/>
      <c r="E342" s="42">
        <v>175</v>
      </c>
      <c r="F342" s="35"/>
      <c r="G342" s="32" t="s">
        <v>154</v>
      </c>
      <c r="H342" s="34" t="s">
        <v>1101</v>
      </c>
    </row>
    <row r="343" spans="1:8" ht="27" x14ac:dyDescent="0.45">
      <c r="A343" s="31">
        <v>8620</v>
      </c>
      <c r="B343" s="32" t="s">
        <v>1102</v>
      </c>
      <c r="C343" s="35"/>
      <c r="D343" s="35"/>
      <c r="E343" s="33" t="s">
        <v>1103</v>
      </c>
      <c r="F343" s="35"/>
      <c r="G343" s="32" t="s">
        <v>154</v>
      </c>
      <c r="H343" s="34" t="s">
        <v>1104</v>
      </c>
    </row>
    <row r="344" spans="1:8" ht="27" x14ac:dyDescent="0.45">
      <c r="A344" s="31">
        <v>8621</v>
      </c>
      <c r="B344" s="32" t="s">
        <v>1102</v>
      </c>
      <c r="C344" s="35"/>
      <c r="D344" s="35"/>
      <c r="E344" s="33" t="s">
        <v>1105</v>
      </c>
      <c r="F344" s="35"/>
      <c r="G344" s="32" t="s">
        <v>154</v>
      </c>
      <c r="H344" s="34" t="s">
        <v>1106</v>
      </c>
    </row>
    <row r="345" spans="1:8" ht="27" x14ac:dyDescent="0.45">
      <c r="A345" s="31">
        <v>8622</v>
      </c>
      <c r="B345" s="32" t="s">
        <v>1102</v>
      </c>
      <c r="C345" s="35"/>
      <c r="D345" s="35"/>
      <c r="E345" s="33" t="s">
        <v>1107</v>
      </c>
      <c r="F345" s="35"/>
      <c r="G345" s="32" t="s">
        <v>154</v>
      </c>
      <c r="H345" s="34" t="s">
        <v>1108</v>
      </c>
    </row>
    <row r="346" spans="1:8" ht="27" x14ac:dyDescent="0.45">
      <c r="A346" s="31">
        <v>8623</v>
      </c>
      <c r="B346" s="32" t="s">
        <v>1102</v>
      </c>
      <c r="C346" s="35"/>
      <c r="D346" s="35"/>
      <c r="E346" s="33" t="s">
        <v>594</v>
      </c>
      <c r="F346" s="35"/>
      <c r="G346" s="32" t="s">
        <v>154</v>
      </c>
      <c r="H346" s="34" t="s">
        <v>1109</v>
      </c>
    </row>
    <row r="347" spans="1:8" ht="27" x14ac:dyDescent="0.45">
      <c r="A347" s="31">
        <v>8627</v>
      </c>
      <c r="B347" s="32" t="s">
        <v>1110</v>
      </c>
      <c r="C347" s="32" t="s">
        <v>1111</v>
      </c>
      <c r="D347" s="35"/>
      <c r="E347" s="42">
        <v>630</v>
      </c>
      <c r="F347" s="35"/>
      <c r="G347" s="32" t="s">
        <v>154</v>
      </c>
      <c r="H347" s="34" t="s">
        <v>1112</v>
      </c>
    </row>
    <row r="348" spans="1:8" ht="27" x14ac:dyDescent="0.45">
      <c r="A348" s="31">
        <v>8628</v>
      </c>
      <c r="B348" s="32" t="s">
        <v>1113</v>
      </c>
      <c r="C348" s="32" t="s">
        <v>1114</v>
      </c>
      <c r="D348" s="35"/>
      <c r="E348" s="42">
        <v>102</v>
      </c>
      <c r="F348" s="35"/>
      <c r="G348" s="32" t="s">
        <v>154</v>
      </c>
      <c r="H348" s="34" t="s">
        <v>1115</v>
      </c>
    </row>
    <row r="349" spans="1:8" ht="27" x14ac:dyDescent="0.45">
      <c r="A349" s="31">
        <v>8629</v>
      </c>
      <c r="B349" s="32" t="s">
        <v>1113</v>
      </c>
      <c r="C349" s="32" t="s">
        <v>1116</v>
      </c>
      <c r="D349" s="35"/>
      <c r="E349" s="42">
        <v>110</v>
      </c>
      <c r="F349" s="35"/>
      <c r="G349" s="32" t="s">
        <v>154</v>
      </c>
      <c r="H349" s="34" t="s">
        <v>1117</v>
      </c>
    </row>
    <row r="350" spans="1:8" ht="94.5" x14ac:dyDescent="0.45">
      <c r="A350" s="36">
        <v>8630</v>
      </c>
      <c r="B350" s="37" t="s">
        <v>1118</v>
      </c>
      <c r="C350" s="37" t="s">
        <v>1119</v>
      </c>
      <c r="D350" s="38" t="s">
        <v>1120</v>
      </c>
      <c r="E350" s="38" t="s">
        <v>157</v>
      </c>
      <c r="F350" s="32" t="s">
        <v>1121</v>
      </c>
      <c r="G350" s="37" t="s">
        <v>154</v>
      </c>
      <c r="H350" s="39" t="s">
        <v>1122</v>
      </c>
    </row>
    <row r="351" spans="1:8" ht="94.5" x14ac:dyDescent="0.45">
      <c r="A351" s="36">
        <v>8631</v>
      </c>
      <c r="B351" s="37" t="s">
        <v>1118</v>
      </c>
      <c r="C351" s="37" t="s">
        <v>1119</v>
      </c>
      <c r="D351" s="38" t="s">
        <v>1123</v>
      </c>
      <c r="E351" s="38" t="s">
        <v>160</v>
      </c>
      <c r="F351" s="32" t="s">
        <v>1121</v>
      </c>
      <c r="G351" s="37" t="s">
        <v>154</v>
      </c>
      <c r="H351" s="39" t="s">
        <v>1124</v>
      </c>
    </row>
    <row r="352" spans="1:8" ht="94.5" x14ac:dyDescent="0.45">
      <c r="A352" s="36">
        <v>8632</v>
      </c>
      <c r="B352" s="37" t="s">
        <v>1118</v>
      </c>
      <c r="C352" s="37" t="s">
        <v>1119</v>
      </c>
      <c r="D352" s="38" t="s">
        <v>1125</v>
      </c>
      <c r="E352" s="38" t="s">
        <v>1058</v>
      </c>
      <c r="F352" s="32" t="s">
        <v>1121</v>
      </c>
      <c r="G352" s="37" t="s">
        <v>154</v>
      </c>
      <c r="H352" s="39" t="s">
        <v>1070</v>
      </c>
    </row>
    <row r="353" spans="1:8" ht="27" x14ac:dyDescent="0.45">
      <c r="A353" s="31">
        <v>8633</v>
      </c>
      <c r="B353" s="32" t="s">
        <v>1126</v>
      </c>
      <c r="C353" s="32" t="s">
        <v>1119</v>
      </c>
      <c r="D353" s="33" t="s">
        <v>1127</v>
      </c>
      <c r="E353" s="33" t="s">
        <v>398</v>
      </c>
      <c r="F353" s="35"/>
      <c r="G353" s="32" t="s">
        <v>154</v>
      </c>
      <c r="H353" s="34" t="s">
        <v>1128</v>
      </c>
    </row>
    <row r="354" spans="1:8" ht="27" x14ac:dyDescent="0.45">
      <c r="A354" s="31">
        <v>8634</v>
      </c>
      <c r="B354" s="32" t="s">
        <v>1126</v>
      </c>
      <c r="C354" s="32" t="s">
        <v>1119</v>
      </c>
      <c r="D354" s="33" t="s">
        <v>1129</v>
      </c>
      <c r="E354" s="33" t="s">
        <v>530</v>
      </c>
      <c r="F354" s="35"/>
      <c r="G354" s="32" t="s">
        <v>154</v>
      </c>
      <c r="H354" s="34" t="s">
        <v>1130</v>
      </c>
    </row>
    <row r="355" spans="1:8" ht="27" x14ac:dyDescent="0.45">
      <c r="A355" s="31">
        <v>8635</v>
      </c>
      <c r="B355" s="32" t="s">
        <v>1126</v>
      </c>
      <c r="C355" s="32" t="s">
        <v>1119</v>
      </c>
      <c r="D355" s="33" t="s">
        <v>1131</v>
      </c>
      <c r="E355" s="33" t="s">
        <v>1132</v>
      </c>
      <c r="F355" s="35"/>
      <c r="G355" s="32" t="s">
        <v>154</v>
      </c>
      <c r="H355" s="34" t="s">
        <v>1133</v>
      </c>
    </row>
    <row r="356" spans="1:8" ht="27" x14ac:dyDescent="0.45">
      <c r="A356" s="31">
        <v>8636</v>
      </c>
      <c r="B356" s="32" t="s">
        <v>982</v>
      </c>
      <c r="C356" s="32" t="s">
        <v>1134</v>
      </c>
      <c r="D356" s="32" t="s">
        <v>1135</v>
      </c>
      <c r="E356" s="42">
        <v>563</v>
      </c>
      <c r="F356" s="35"/>
      <c r="G356" s="32" t="s">
        <v>154</v>
      </c>
      <c r="H356" s="34" t="s">
        <v>1136</v>
      </c>
    </row>
    <row r="357" spans="1:8" ht="40.5" x14ac:dyDescent="0.45">
      <c r="A357" s="31">
        <v>8637</v>
      </c>
      <c r="B357" s="32" t="s">
        <v>1137</v>
      </c>
      <c r="C357" s="32" t="s">
        <v>1138</v>
      </c>
      <c r="D357" s="32" t="s">
        <v>1139</v>
      </c>
      <c r="E357" s="42">
        <v>330</v>
      </c>
      <c r="F357" s="32" t="s">
        <v>1140</v>
      </c>
      <c r="G357" s="32" t="s">
        <v>154</v>
      </c>
      <c r="H357" s="34" t="s">
        <v>1141</v>
      </c>
    </row>
    <row r="358" spans="1:8" ht="40.5" x14ac:dyDescent="0.45">
      <c r="A358" s="36">
        <v>8638</v>
      </c>
      <c r="B358" s="37" t="s">
        <v>1142</v>
      </c>
      <c r="C358" s="32" t="s">
        <v>1143</v>
      </c>
      <c r="D358" s="35"/>
      <c r="E358" s="41">
        <v>0</v>
      </c>
      <c r="F358" s="37" t="s">
        <v>1144</v>
      </c>
      <c r="G358" s="37" t="s">
        <v>154</v>
      </c>
      <c r="H358" s="39" t="s">
        <v>1145</v>
      </c>
    </row>
    <row r="359" spans="1:8" ht="54" x14ac:dyDescent="0.45">
      <c r="A359" s="36">
        <v>8639</v>
      </c>
      <c r="B359" s="37" t="s">
        <v>1146</v>
      </c>
      <c r="C359" s="32" t="s">
        <v>1147</v>
      </c>
      <c r="D359" s="35"/>
      <c r="E359" s="41">
        <v>125</v>
      </c>
      <c r="F359" s="35"/>
      <c r="G359" s="37" t="s">
        <v>154</v>
      </c>
      <c r="H359" s="39" t="s">
        <v>1148</v>
      </c>
    </row>
    <row r="360" spans="1:8" ht="27" x14ac:dyDescent="0.45">
      <c r="A360" s="31">
        <v>8640</v>
      </c>
      <c r="B360" s="32" t="s">
        <v>1149</v>
      </c>
      <c r="C360" s="32" t="s">
        <v>1150</v>
      </c>
      <c r="D360" s="33" t="s">
        <v>1151</v>
      </c>
      <c r="E360" s="42">
        <v>0</v>
      </c>
      <c r="F360" s="32" t="s">
        <v>1152</v>
      </c>
      <c r="G360" s="32" t="s">
        <v>154</v>
      </c>
      <c r="H360" s="34" t="s">
        <v>1153</v>
      </c>
    </row>
    <row r="361" spans="1:8" ht="27" x14ac:dyDescent="0.45">
      <c r="A361" s="31">
        <v>8641</v>
      </c>
      <c r="B361" s="32" t="s">
        <v>1149</v>
      </c>
      <c r="C361" s="32" t="s">
        <v>1150</v>
      </c>
      <c r="D361" s="33" t="s">
        <v>1154</v>
      </c>
      <c r="E361" s="42">
        <v>0</v>
      </c>
      <c r="F361" s="32" t="s">
        <v>1155</v>
      </c>
      <c r="G361" s="32" t="s">
        <v>154</v>
      </c>
      <c r="H361" s="34" t="s">
        <v>1156</v>
      </c>
    </row>
    <row r="362" spans="1:8" ht="27" x14ac:dyDescent="0.45">
      <c r="A362" s="31">
        <v>8642</v>
      </c>
      <c r="B362" s="32" t="s">
        <v>1149</v>
      </c>
      <c r="C362" s="32" t="s">
        <v>1150</v>
      </c>
      <c r="D362" s="33" t="s">
        <v>1157</v>
      </c>
      <c r="E362" s="42">
        <v>0</v>
      </c>
      <c r="F362" s="32" t="s">
        <v>1158</v>
      </c>
      <c r="G362" s="32" t="s">
        <v>154</v>
      </c>
      <c r="H362" s="34" t="s">
        <v>1159</v>
      </c>
    </row>
    <row r="363" spans="1:8" ht="40.5" x14ac:dyDescent="0.45">
      <c r="A363" s="31">
        <v>8643</v>
      </c>
      <c r="B363" s="32" t="s">
        <v>1160</v>
      </c>
      <c r="C363" s="32" t="s">
        <v>1161</v>
      </c>
      <c r="D363" s="33" t="s">
        <v>1162</v>
      </c>
      <c r="E363" s="42">
        <v>0</v>
      </c>
      <c r="F363" s="32" t="s">
        <v>1163</v>
      </c>
      <c r="G363" s="32" t="s">
        <v>154</v>
      </c>
      <c r="H363" s="34" t="s">
        <v>1164</v>
      </c>
    </row>
    <row r="364" spans="1:8" ht="40.5" x14ac:dyDescent="0.45">
      <c r="A364" s="31">
        <v>8644</v>
      </c>
      <c r="B364" s="32" t="s">
        <v>1165</v>
      </c>
      <c r="C364" s="32" t="s">
        <v>1166</v>
      </c>
      <c r="D364" s="35"/>
      <c r="E364" s="42">
        <v>0</v>
      </c>
      <c r="F364" s="32" t="s">
        <v>1163</v>
      </c>
      <c r="G364" s="32" t="s">
        <v>154</v>
      </c>
      <c r="H364" s="34" t="s">
        <v>1167</v>
      </c>
    </row>
    <row r="365" spans="1:8" ht="27" x14ac:dyDescent="0.45">
      <c r="A365" s="31">
        <v>8645</v>
      </c>
      <c r="B365" s="32" t="s">
        <v>1168</v>
      </c>
      <c r="C365" s="32" t="s">
        <v>1169</v>
      </c>
      <c r="D365" s="35"/>
      <c r="E365" s="42">
        <v>101</v>
      </c>
      <c r="F365" s="35"/>
      <c r="G365" s="32" t="s">
        <v>154</v>
      </c>
      <c r="H365" s="34" t="s">
        <v>1170</v>
      </c>
    </row>
    <row r="366" spans="1:8" ht="27" x14ac:dyDescent="0.45">
      <c r="A366" s="31">
        <v>8646</v>
      </c>
      <c r="B366" s="32" t="s">
        <v>1171</v>
      </c>
      <c r="C366" s="32" t="s">
        <v>1172</v>
      </c>
      <c r="D366" s="32" t="s">
        <v>1173</v>
      </c>
      <c r="E366" s="42">
        <v>200</v>
      </c>
      <c r="F366" s="32" t="s">
        <v>1174</v>
      </c>
      <c r="G366" s="32" t="s">
        <v>154</v>
      </c>
      <c r="H366" s="34" t="s">
        <v>1175</v>
      </c>
    </row>
    <row r="367" spans="1:8" ht="94.5" x14ac:dyDescent="0.45">
      <c r="A367" s="36">
        <v>8650</v>
      </c>
      <c r="B367" s="37" t="s">
        <v>1176</v>
      </c>
      <c r="C367" s="35"/>
      <c r="D367" s="35"/>
      <c r="E367" s="38" t="s">
        <v>890</v>
      </c>
      <c r="F367" s="32" t="s">
        <v>1177</v>
      </c>
      <c r="G367" s="37" t="s">
        <v>154</v>
      </c>
      <c r="H367" s="39" t="s">
        <v>1178</v>
      </c>
    </row>
    <row r="368" spans="1:8" ht="94.5" x14ac:dyDescent="0.45">
      <c r="A368" s="36">
        <v>8651</v>
      </c>
      <c r="B368" s="37" t="s">
        <v>1176</v>
      </c>
      <c r="C368" s="35"/>
      <c r="D368" s="35"/>
      <c r="E368" s="38" t="s">
        <v>928</v>
      </c>
      <c r="F368" s="32" t="s">
        <v>1177</v>
      </c>
      <c r="G368" s="37" t="s">
        <v>154</v>
      </c>
      <c r="H368" s="39" t="s">
        <v>1179</v>
      </c>
    </row>
    <row r="369" spans="1:8" ht="27" x14ac:dyDescent="0.45">
      <c r="A369" s="31">
        <v>8654</v>
      </c>
      <c r="B369" s="32" t="s">
        <v>1180</v>
      </c>
      <c r="C369" s="32" t="s">
        <v>1181</v>
      </c>
      <c r="D369" s="35"/>
      <c r="E369" s="42">
        <v>0</v>
      </c>
      <c r="F369" s="35"/>
      <c r="G369" s="32" t="s">
        <v>154</v>
      </c>
      <c r="H369" s="34" t="s">
        <v>1182</v>
      </c>
    </row>
    <row r="370" spans="1:8" ht="27" x14ac:dyDescent="0.45">
      <c r="A370" s="31">
        <v>8660</v>
      </c>
      <c r="B370" s="32" t="s">
        <v>1183</v>
      </c>
      <c r="C370" s="32" t="s">
        <v>1184</v>
      </c>
      <c r="D370" s="33" t="s">
        <v>1185</v>
      </c>
      <c r="E370" s="33" t="s">
        <v>157</v>
      </c>
      <c r="F370" s="35"/>
      <c r="G370" s="32" t="s">
        <v>154</v>
      </c>
      <c r="H370" s="34" t="s">
        <v>889</v>
      </c>
    </row>
    <row r="371" spans="1:8" ht="27" x14ac:dyDescent="0.45">
      <c r="A371" s="31">
        <v>8661</v>
      </c>
      <c r="B371" s="32" t="s">
        <v>1183</v>
      </c>
      <c r="C371" s="32" t="s">
        <v>1184</v>
      </c>
      <c r="D371" s="33" t="s">
        <v>1186</v>
      </c>
      <c r="E371" s="33" t="s">
        <v>470</v>
      </c>
      <c r="F371" s="35"/>
      <c r="G371" s="32" t="s">
        <v>154</v>
      </c>
      <c r="H371" s="34" t="s">
        <v>1187</v>
      </c>
    </row>
    <row r="372" spans="1:8" ht="27" x14ac:dyDescent="0.45">
      <c r="A372" s="31">
        <v>8662</v>
      </c>
      <c r="B372" s="32" t="s">
        <v>1183</v>
      </c>
      <c r="C372" s="32" t="s">
        <v>1184</v>
      </c>
      <c r="D372" s="33" t="s">
        <v>1188</v>
      </c>
      <c r="E372" s="33" t="s">
        <v>401</v>
      </c>
      <c r="F372" s="35"/>
      <c r="G372" s="32" t="s">
        <v>154</v>
      </c>
      <c r="H372" s="34" t="s">
        <v>1189</v>
      </c>
    </row>
    <row r="373" spans="1:8" ht="94.5" x14ac:dyDescent="0.45">
      <c r="A373" s="36">
        <v>8670</v>
      </c>
      <c r="B373" s="37" t="s">
        <v>1190</v>
      </c>
      <c r="C373" s="32" t="s">
        <v>1191</v>
      </c>
      <c r="D373" s="37" t="s">
        <v>1192</v>
      </c>
      <c r="E373" s="41">
        <v>275</v>
      </c>
      <c r="F373" s="32" t="s">
        <v>1193</v>
      </c>
      <c r="G373" s="37" t="s">
        <v>154</v>
      </c>
      <c r="H373" s="39" t="s">
        <v>1194</v>
      </c>
    </row>
    <row r="374" spans="1:8" ht="94.5" x14ac:dyDescent="0.45">
      <c r="A374" s="36">
        <v>8671</v>
      </c>
      <c r="B374" s="37" t="s">
        <v>1190</v>
      </c>
      <c r="C374" s="32" t="s">
        <v>1195</v>
      </c>
      <c r="D374" s="37" t="s">
        <v>1196</v>
      </c>
      <c r="E374" s="41">
        <v>310</v>
      </c>
      <c r="F374" s="32" t="s">
        <v>1193</v>
      </c>
      <c r="G374" s="37" t="s">
        <v>154</v>
      </c>
      <c r="H374" s="39" t="s">
        <v>1197</v>
      </c>
    </row>
    <row r="375" spans="1:8" ht="67.5" x14ac:dyDescent="0.45">
      <c r="A375" s="54" t="s">
        <v>1198</v>
      </c>
      <c r="B375" s="37" t="s">
        <v>1199</v>
      </c>
      <c r="C375" s="37" t="s">
        <v>1200</v>
      </c>
      <c r="D375" s="37" t="s">
        <v>1201</v>
      </c>
      <c r="E375" s="41">
        <v>178</v>
      </c>
      <c r="F375" s="32" t="s">
        <v>1202</v>
      </c>
      <c r="G375" s="37" t="s">
        <v>498</v>
      </c>
      <c r="H375" s="39" t="s">
        <v>1203</v>
      </c>
    </row>
    <row r="376" spans="1:8" ht="54" x14ac:dyDescent="0.45">
      <c r="A376" s="55">
        <v>8680</v>
      </c>
      <c r="B376" s="32" t="s">
        <v>1204</v>
      </c>
      <c r="C376" s="37" t="s">
        <v>1205</v>
      </c>
      <c r="D376" s="37" t="s">
        <v>1206</v>
      </c>
      <c r="E376" s="41">
        <v>600</v>
      </c>
      <c r="F376" s="32" t="s">
        <v>1207</v>
      </c>
      <c r="G376" s="37" t="s">
        <v>498</v>
      </c>
      <c r="H376" s="39" t="s">
        <v>1208</v>
      </c>
    </row>
    <row r="377" spans="1:8" ht="27" x14ac:dyDescent="0.45">
      <c r="A377" s="55">
        <v>8681</v>
      </c>
      <c r="B377" s="37" t="s">
        <v>1209</v>
      </c>
      <c r="C377" s="37" t="s">
        <v>1205</v>
      </c>
      <c r="D377" s="37" t="s">
        <v>1210</v>
      </c>
      <c r="E377" s="40"/>
      <c r="F377" s="37" t="s">
        <v>1211</v>
      </c>
      <c r="G377" s="37" t="s">
        <v>154</v>
      </c>
      <c r="H377" s="39" t="s">
        <v>1212</v>
      </c>
    </row>
    <row r="378" spans="1:8" ht="27" x14ac:dyDescent="0.45">
      <c r="A378" s="55">
        <v>8682</v>
      </c>
      <c r="B378" s="37" t="s">
        <v>1213</v>
      </c>
      <c r="C378" s="37" t="s">
        <v>1205</v>
      </c>
      <c r="D378" s="37" t="s">
        <v>1214</v>
      </c>
      <c r="E378" s="40"/>
      <c r="F378" s="37" t="s">
        <v>1211</v>
      </c>
      <c r="G378" s="37" t="s">
        <v>154</v>
      </c>
      <c r="H378" s="39" t="s">
        <v>1215</v>
      </c>
    </row>
    <row r="379" spans="1:8" ht="40.5" x14ac:dyDescent="0.45">
      <c r="A379" s="56">
        <v>8683</v>
      </c>
      <c r="B379" s="37" t="s">
        <v>1216</v>
      </c>
      <c r="C379" s="37" t="s">
        <v>1205</v>
      </c>
      <c r="D379" s="37" t="s">
        <v>1217</v>
      </c>
      <c r="E379" s="38" t="s">
        <v>1218</v>
      </c>
      <c r="F379" s="37" t="s">
        <v>1219</v>
      </c>
      <c r="G379" s="37" t="s">
        <v>154</v>
      </c>
      <c r="H379" s="39" t="s">
        <v>1220</v>
      </c>
    </row>
    <row r="380" spans="1:8" ht="67.5" x14ac:dyDescent="0.45">
      <c r="A380" s="36">
        <v>8684</v>
      </c>
      <c r="B380" s="32" t="s">
        <v>1221</v>
      </c>
      <c r="C380" s="37" t="s">
        <v>1205</v>
      </c>
      <c r="D380" s="37" t="s">
        <v>1222</v>
      </c>
      <c r="E380" s="41">
        <v>450</v>
      </c>
      <c r="F380" s="37" t="s">
        <v>1223</v>
      </c>
      <c r="G380" s="37" t="s">
        <v>154</v>
      </c>
      <c r="H380" s="39" t="s">
        <v>1224</v>
      </c>
    </row>
    <row r="381" spans="1:8" ht="54" x14ac:dyDescent="0.45">
      <c r="A381" s="36">
        <v>8685</v>
      </c>
      <c r="B381" s="37" t="s">
        <v>1225</v>
      </c>
      <c r="C381" s="37" t="s">
        <v>1205</v>
      </c>
      <c r="D381" s="32" t="s">
        <v>1226</v>
      </c>
      <c r="E381" s="38" t="s">
        <v>1227</v>
      </c>
      <c r="F381" s="37" t="s">
        <v>1228</v>
      </c>
      <c r="G381" s="37" t="s">
        <v>154</v>
      </c>
      <c r="H381" s="39" t="s">
        <v>1229</v>
      </c>
    </row>
    <row r="382" spans="1:8" ht="40.5" x14ac:dyDescent="0.45">
      <c r="A382" s="31">
        <v>8686</v>
      </c>
      <c r="B382" s="32" t="s">
        <v>1230</v>
      </c>
      <c r="C382" s="32" t="s">
        <v>1205</v>
      </c>
      <c r="D382" s="32" t="s">
        <v>1231</v>
      </c>
      <c r="E382" s="33" t="s">
        <v>1232</v>
      </c>
      <c r="F382" s="32" t="s">
        <v>1233</v>
      </c>
      <c r="G382" s="32" t="s">
        <v>154</v>
      </c>
      <c r="H382" s="34" t="s">
        <v>1234</v>
      </c>
    </row>
    <row r="383" spans="1:8" ht="40.5" x14ac:dyDescent="0.45">
      <c r="A383" s="31">
        <v>8687</v>
      </c>
      <c r="B383" s="32" t="s">
        <v>1235</v>
      </c>
      <c r="C383" s="32" t="s">
        <v>1205</v>
      </c>
      <c r="D383" s="32" t="s">
        <v>1236</v>
      </c>
      <c r="E383" s="33" t="s">
        <v>1218</v>
      </c>
      <c r="F383" s="32" t="s">
        <v>1237</v>
      </c>
      <c r="G383" s="32" t="s">
        <v>154</v>
      </c>
      <c r="H383" s="34" t="s">
        <v>1238</v>
      </c>
    </row>
    <row r="384" spans="1:8" ht="40.5" x14ac:dyDescent="0.45">
      <c r="A384" s="31">
        <v>8688</v>
      </c>
      <c r="B384" s="32" t="s">
        <v>1239</v>
      </c>
      <c r="C384" s="32" t="s">
        <v>1205</v>
      </c>
      <c r="D384" s="32" t="s">
        <v>1240</v>
      </c>
      <c r="E384" s="40"/>
      <c r="F384" s="32" t="s">
        <v>1241</v>
      </c>
      <c r="G384" s="32" t="s">
        <v>154</v>
      </c>
      <c r="H384" s="34" t="s">
        <v>1242</v>
      </c>
    </row>
    <row r="385" spans="1:8" ht="40.5" x14ac:dyDescent="0.45">
      <c r="A385" s="31">
        <v>8689</v>
      </c>
      <c r="B385" s="32" t="s">
        <v>1243</v>
      </c>
      <c r="C385" s="32" t="s">
        <v>1205</v>
      </c>
      <c r="D385" s="32" t="s">
        <v>1244</v>
      </c>
      <c r="E385" s="40"/>
      <c r="F385" s="32" t="s">
        <v>1245</v>
      </c>
      <c r="G385" s="32" t="s">
        <v>154</v>
      </c>
      <c r="H385" s="34" t="s">
        <v>1246</v>
      </c>
    </row>
    <row r="386" spans="1:8" ht="27" x14ac:dyDescent="0.45">
      <c r="A386" s="31">
        <v>8690</v>
      </c>
      <c r="B386" s="32" t="s">
        <v>1247</v>
      </c>
      <c r="C386" s="32" t="s">
        <v>1248</v>
      </c>
      <c r="D386" s="32" t="s">
        <v>1249</v>
      </c>
      <c r="E386" s="40"/>
      <c r="F386" s="35"/>
      <c r="G386" s="32" t="s">
        <v>154</v>
      </c>
      <c r="H386" s="34" t="s">
        <v>1250</v>
      </c>
    </row>
    <row r="387" spans="1:8" ht="40.5" x14ac:dyDescent="0.45">
      <c r="A387" s="31">
        <v>8691</v>
      </c>
      <c r="B387" s="32" t="s">
        <v>1251</v>
      </c>
      <c r="C387" s="32" t="s">
        <v>1205</v>
      </c>
      <c r="D387" s="32" t="s">
        <v>1252</v>
      </c>
      <c r="E387" s="42">
        <v>500</v>
      </c>
      <c r="F387" s="35"/>
      <c r="G387" s="32" t="s">
        <v>154</v>
      </c>
      <c r="H387" s="34" t="s">
        <v>1253</v>
      </c>
    </row>
    <row r="388" spans="1:8" ht="40.5" x14ac:dyDescent="0.45">
      <c r="A388" s="31">
        <v>8692</v>
      </c>
      <c r="B388" s="32" t="s">
        <v>1254</v>
      </c>
      <c r="C388" s="32" t="s">
        <v>1205</v>
      </c>
      <c r="D388" s="32" t="s">
        <v>1255</v>
      </c>
      <c r="E388" s="42">
        <v>500</v>
      </c>
      <c r="F388" s="35"/>
      <c r="G388" s="32" t="s">
        <v>154</v>
      </c>
      <c r="H388" s="34" t="s">
        <v>1256</v>
      </c>
    </row>
    <row r="389" spans="1:8" ht="27" x14ac:dyDescent="0.45">
      <c r="A389" s="31">
        <v>8693</v>
      </c>
      <c r="B389" s="32" t="s">
        <v>1254</v>
      </c>
      <c r="C389" s="32" t="s">
        <v>1248</v>
      </c>
      <c r="D389" s="33" t="s">
        <v>1257</v>
      </c>
      <c r="E389" s="40"/>
      <c r="F389" s="35"/>
      <c r="G389" s="32" t="s">
        <v>154</v>
      </c>
      <c r="H389" s="34" t="s">
        <v>1258</v>
      </c>
    </row>
    <row r="390" spans="1:8" ht="40.5" x14ac:dyDescent="0.45">
      <c r="A390" s="31">
        <v>8694</v>
      </c>
      <c r="B390" s="32" t="s">
        <v>1259</v>
      </c>
      <c r="C390" s="32" t="s">
        <v>1205</v>
      </c>
      <c r="D390" s="32" t="s">
        <v>1260</v>
      </c>
      <c r="E390" s="42">
        <v>475</v>
      </c>
      <c r="F390" s="35"/>
      <c r="G390" s="32" t="s">
        <v>154</v>
      </c>
      <c r="H390" s="34" t="s">
        <v>1261</v>
      </c>
    </row>
    <row r="391" spans="1:8" ht="40.5" x14ac:dyDescent="0.45">
      <c r="A391" s="31">
        <v>8695</v>
      </c>
      <c r="B391" s="32" t="s">
        <v>1262</v>
      </c>
      <c r="C391" s="32" t="s">
        <v>1263</v>
      </c>
      <c r="D391" s="33" t="s">
        <v>1264</v>
      </c>
      <c r="E391" s="40"/>
      <c r="F391" s="32" t="s">
        <v>1265</v>
      </c>
      <c r="G391" s="32" t="s">
        <v>154</v>
      </c>
      <c r="H391" s="34" t="s">
        <v>1266</v>
      </c>
    </row>
    <row r="392" spans="1:8" ht="27" x14ac:dyDescent="0.45">
      <c r="A392" s="31">
        <v>8696</v>
      </c>
      <c r="B392" s="32" t="s">
        <v>1267</v>
      </c>
      <c r="C392" s="32" t="s">
        <v>1268</v>
      </c>
      <c r="D392" s="35"/>
      <c r="E392" s="42">
        <v>330</v>
      </c>
      <c r="F392" s="32" t="s">
        <v>1269</v>
      </c>
      <c r="G392" s="32" t="s">
        <v>154</v>
      </c>
      <c r="H392" s="34" t="s">
        <v>1270</v>
      </c>
    </row>
    <row r="393" spans="1:8" ht="40.5" x14ac:dyDescent="0.45">
      <c r="A393" s="31">
        <v>8697</v>
      </c>
      <c r="B393" s="32" t="s">
        <v>1271</v>
      </c>
      <c r="C393" s="32" t="s">
        <v>1205</v>
      </c>
      <c r="D393" s="32" t="s">
        <v>1272</v>
      </c>
      <c r="E393" s="42">
        <v>175</v>
      </c>
      <c r="F393" s="35"/>
      <c r="G393" s="32" t="s">
        <v>154</v>
      </c>
      <c r="H393" s="34" t="s">
        <v>1273</v>
      </c>
    </row>
    <row r="394" spans="1:8" ht="40.5" x14ac:dyDescent="0.45">
      <c r="A394" s="31">
        <v>8698</v>
      </c>
      <c r="B394" s="32" t="s">
        <v>1274</v>
      </c>
      <c r="C394" s="32" t="s">
        <v>1205</v>
      </c>
      <c r="D394" s="32" t="s">
        <v>1275</v>
      </c>
      <c r="E394" s="40"/>
      <c r="F394" s="35"/>
      <c r="G394" s="32" t="s">
        <v>154</v>
      </c>
      <c r="H394" s="34" t="s">
        <v>1276</v>
      </c>
    </row>
    <row r="395" spans="1:8" ht="27" x14ac:dyDescent="0.45">
      <c r="A395" s="31">
        <v>8699</v>
      </c>
      <c r="B395" s="32" t="s">
        <v>1277</v>
      </c>
      <c r="C395" s="32" t="s">
        <v>1205</v>
      </c>
      <c r="D395" s="32" t="s">
        <v>1278</v>
      </c>
      <c r="E395" s="40"/>
      <c r="F395" s="32" t="s">
        <v>1211</v>
      </c>
      <c r="G395" s="32" t="s">
        <v>154</v>
      </c>
      <c r="H395" s="34" t="s">
        <v>1279</v>
      </c>
    </row>
    <row r="396" spans="1:8" ht="27" x14ac:dyDescent="0.45">
      <c r="A396" s="31">
        <v>8700</v>
      </c>
      <c r="B396" s="32" t="s">
        <v>1280</v>
      </c>
      <c r="C396" s="32" t="s">
        <v>1281</v>
      </c>
      <c r="D396" s="33" t="s">
        <v>1282</v>
      </c>
      <c r="E396" s="33" t="s">
        <v>477</v>
      </c>
      <c r="F396" s="32" t="s">
        <v>1283</v>
      </c>
      <c r="G396" s="32" t="s">
        <v>154</v>
      </c>
      <c r="H396" s="34" t="s">
        <v>1284</v>
      </c>
    </row>
    <row r="397" spans="1:8" ht="27" x14ac:dyDescent="0.45">
      <c r="A397" s="31">
        <v>8701</v>
      </c>
      <c r="B397" s="32" t="s">
        <v>1280</v>
      </c>
      <c r="C397" s="32" t="s">
        <v>1281</v>
      </c>
      <c r="D397" s="33" t="s">
        <v>1285</v>
      </c>
      <c r="E397" s="33" t="s">
        <v>823</v>
      </c>
      <c r="F397" s="32" t="s">
        <v>1286</v>
      </c>
      <c r="G397" s="32" t="s">
        <v>154</v>
      </c>
      <c r="H397" s="34" t="s">
        <v>1287</v>
      </c>
    </row>
    <row r="398" spans="1:8" ht="27" x14ac:dyDescent="0.45">
      <c r="A398" s="32" t="s">
        <v>1288</v>
      </c>
      <c r="B398" s="32" t="s">
        <v>1280</v>
      </c>
      <c r="C398" s="32" t="s">
        <v>1281</v>
      </c>
      <c r="D398" s="33" t="s">
        <v>1285</v>
      </c>
      <c r="E398" s="42">
        <v>200</v>
      </c>
      <c r="F398" s="32" t="s">
        <v>1283</v>
      </c>
      <c r="G398" s="32" t="s">
        <v>154</v>
      </c>
      <c r="H398" s="34" t="s">
        <v>1289</v>
      </c>
    </row>
    <row r="399" spans="1:8" ht="27" x14ac:dyDescent="0.45">
      <c r="A399" s="31">
        <v>8702</v>
      </c>
      <c r="B399" s="32" t="s">
        <v>1280</v>
      </c>
      <c r="C399" s="32" t="s">
        <v>1281</v>
      </c>
      <c r="D399" s="33" t="s">
        <v>1290</v>
      </c>
      <c r="E399" s="42">
        <v>217</v>
      </c>
      <c r="F399" s="32" t="s">
        <v>1283</v>
      </c>
      <c r="G399" s="32" t="s">
        <v>154</v>
      </c>
      <c r="H399" s="34" t="s">
        <v>1291</v>
      </c>
    </row>
    <row r="400" spans="1:8" ht="27" x14ac:dyDescent="0.45">
      <c r="A400" s="31">
        <v>8703</v>
      </c>
      <c r="B400" s="32" t="s">
        <v>1280</v>
      </c>
      <c r="C400" s="32" t="s">
        <v>1281</v>
      </c>
      <c r="D400" s="33" t="s">
        <v>1292</v>
      </c>
      <c r="E400" s="33" t="s">
        <v>366</v>
      </c>
      <c r="F400" s="32" t="s">
        <v>1283</v>
      </c>
      <c r="G400" s="32" t="s">
        <v>154</v>
      </c>
      <c r="H400" s="34" t="s">
        <v>1293</v>
      </c>
    </row>
    <row r="401" spans="1:8" ht="27" x14ac:dyDescent="0.45">
      <c r="A401" s="36">
        <v>8708</v>
      </c>
      <c r="B401" s="37" t="s">
        <v>1294</v>
      </c>
      <c r="C401" s="37" t="s">
        <v>1295</v>
      </c>
      <c r="D401" s="37" t="s">
        <v>1296</v>
      </c>
      <c r="E401" s="41">
        <v>0</v>
      </c>
      <c r="F401" s="35"/>
      <c r="G401" s="37" t="s">
        <v>154</v>
      </c>
      <c r="H401" s="39" t="s">
        <v>275</v>
      </c>
    </row>
    <row r="402" spans="1:8" ht="27" x14ac:dyDescent="0.45">
      <c r="A402" s="31">
        <v>8709</v>
      </c>
      <c r="B402" s="32" t="s">
        <v>1294</v>
      </c>
      <c r="C402" s="32" t="s">
        <v>1297</v>
      </c>
      <c r="D402" s="32" t="s">
        <v>1296</v>
      </c>
      <c r="E402" s="42">
        <v>0</v>
      </c>
      <c r="F402" s="32" t="s">
        <v>675</v>
      </c>
      <c r="G402" s="32" t="s">
        <v>154</v>
      </c>
      <c r="H402" s="34" t="s">
        <v>1298</v>
      </c>
    </row>
    <row r="403" spans="1:8" ht="27" x14ac:dyDescent="0.45">
      <c r="A403" s="31">
        <v>8710</v>
      </c>
      <c r="B403" s="32" t="s">
        <v>1294</v>
      </c>
      <c r="C403" s="32" t="s">
        <v>1299</v>
      </c>
      <c r="D403" s="33" t="s">
        <v>1300</v>
      </c>
      <c r="E403" s="42">
        <v>0</v>
      </c>
      <c r="F403" s="35"/>
      <c r="G403" s="32" t="s">
        <v>154</v>
      </c>
      <c r="H403" s="34" t="s">
        <v>1301</v>
      </c>
    </row>
    <row r="404" spans="1:8" ht="27" x14ac:dyDescent="0.45">
      <c r="A404" s="31">
        <v>8711</v>
      </c>
      <c r="B404" s="32" t="s">
        <v>1302</v>
      </c>
      <c r="C404" s="32" t="s">
        <v>1303</v>
      </c>
      <c r="D404" s="35"/>
      <c r="E404" s="42">
        <v>0</v>
      </c>
      <c r="F404" s="35"/>
      <c r="G404" s="32" t="s">
        <v>154</v>
      </c>
      <c r="H404" s="34" t="s">
        <v>1304</v>
      </c>
    </row>
    <row r="405" spans="1:8" ht="40.5" x14ac:dyDescent="0.45">
      <c r="A405" s="31">
        <v>8712</v>
      </c>
      <c r="B405" s="32" t="s">
        <v>1305</v>
      </c>
      <c r="C405" s="32" t="s">
        <v>1306</v>
      </c>
      <c r="D405" s="33" t="s">
        <v>744</v>
      </c>
      <c r="E405" s="42">
        <v>50</v>
      </c>
      <c r="F405" s="32" t="s">
        <v>1307</v>
      </c>
      <c r="G405" s="32" t="s">
        <v>154</v>
      </c>
      <c r="H405" s="34" t="s">
        <v>1308</v>
      </c>
    </row>
    <row r="406" spans="1:8" ht="40.5" x14ac:dyDescent="0.45">
      <c r="A406" s="31">
        <v>8713</v>
      </c>
      <c r="B406" s="32" t="s">
        <v>1305</v>
      </c>
      <c r="C406" s="32" t="s">
        <v>1306</v>
      </c>
      <c r="D406" s="33" t="s">
        <v>576</v>
      </c>
      <c r="E406" s="42">
        <v>60</v>
      </c>
      <c r="F406" s="32" t="s">
        <v>1309</v>
      </c>
      <c r="G406" s="32" t="s">
        <v>154</v>
      </c>
      <c r="H406" s="34" t="s">
        <v>1310</v>
      </c>
    </row>
    <row r="407" spans="1:8" ht="40.5" x14ac:dyDescent="0.45">
      <c r="A407" s="31">
        <v>8714</v>
      </c>
      <c r="B407" s="32" t="s">
        <v>1311</v>
      </c>
      <c r="C407" s="32" t="s">
        <v>1312</v>
      </c>
      <c r="D407" s="33" t="s">
        <v>1313</v>
      </c>
      <c r="E407" s="42">
        <v>190</v>
      </c>
      <c r="F407" s="32" t="s">
        <v>1314</v>
      </c>
      <c r="G407" s="32" t="s">
        <v>154</v>
      </c>
      <c r="H407" s="266" t="s">
        <v>1315</v>
      </c>
    </row>
    <row r="408" spans="1:8" ht="40.5" x14ac:dyDescent="0.45">
      <c r="A408" s="32" t="s">
        <v>1316</v>
      </c>
      <c r="B408" s="32" t="s">
        <v>1317</v>
      </c>
      <c r="C408" s="32" t="s">
        <v>1318</v>
      </c>
      <c r="D408" s="33" t="s">
        <v>1319</v>
      </c>
      <c r="E408" s="42">
        <v>330</v>
      </c>
      <c r="F408" s="32" t="s">
        <v>1314</v>
      </c>
      <c r="G408" s="32" t="s">
        <v>154</v>
      </c>
      <c r="H408" s="268"/>
    </row>
    <row r="409" spans="1:8" ht="27" x14ac:dyDescent="0.45">
      <c r="A409" s="31">
        <v>8715</v>
      </c>
      <c r="B409" s="32" t="s">
        <v>1320</v>
      </c>
      <c r="C409" s="32" t="s">
        <v>1321</v>
      </c>
      <c r="D409" s="32" t="s">
        <v>1322</v>
      </c>
      <c r="E409" s="42">
        <v>36</v>
      </c>
      <c r="F409" s="32" t="s">
        <v>1323</v>
      </c>
      <c r="G409" s="32" t="s">
        <v>154</v>
      </c>
      <c r="H409" s="34" t="s">
        <v>1324</v>
      </c>
    </row>
    <row r="410" spans="1:8" ht="40.5" x14ac:dyDescent="0.45">
      <c r="A410" s="31">
        <v>8716</v>
      </c>
      <c r="B410" s="32" t="s">
        <v>1325</v>
      </c>
      <c r="C410" s="32" t="s">
        <v>1326</v>
      </c>
      <c r="D410" s="35"/>
      <c r="E410" s="42">
        <v>85</v>
      </c>
      <c r="F410" s="32" t="s">
        <v>1327</v>
      </c>
      <c r="G410" s="32" t="s">
        <v>154</v>
      </c>
      <c r="H410" s="34" t="s">
        <v>1328</v>
      </c>
    </row>
    <row r="411" spans="1:8" ht="27" x14ac:dyDescent="0.45">
      <c r="A411" s="31">
        <v>8717</v>
      </c>
      <c r="B411" s="32" t="s">
        <v>1329</v>
      </c>
      <c r="C411" s="32" t="s">
        <v>1330</v>
      </c>
      <c r="D411" s="35"/>
      <c r="E411" s="42">
        <v>400</v>
      </c>
      <c r="F411" s="35"/>
      <c r="G411" s="32" t="s">
        <v>154</v>
      </c>
      <c r="H411" s="34" t="s">
        <v>1331</v>
      </c>
    </row>
    <row r="412" spans="1:8" ht="27" x14ac:dyDescent="0.45">
      <c r="A412" s="31">
        <v>8719</v>
      </c>
      <c r="B412" s="32" t="s">
        <v>1332</v>
      </c>
      <c r="C412" s="32" t="s">
        <v>1333</v>
      </c>
      <c r="D412" s="35"/>
      <c r="E412" s="42">
        <v>0</v>
      </c>
      <c r="F412" s="32" t="s">
        <v>1323</v>
      </c>
      <c r="G412" s="32" t="s">
        <v>154</v>
      </c>
      <c r="H412" s="34" t="s">
        <v>1334</v>
      </c>
    </row>
    <row r="413" spans="1:8" ht="27" x14ac:dyDescent="0.45">
      <c r="A413" s="31">
        <v>8720</v>
      </c>
      <c r="B413" s="32" t="s">
        <v>1335</v>
      </c>
      <c r="C413" s="32" t="s">
        <v>1336</v>
      </c>
      <c r="D413" s="33" t="s">
        <v>751</v>
      </c>
      <c r="E413" s="33" t="s">
        <v>1337</v>
      </c>
      <c r="F413" s="35"/>
      <c r="G413" s="32" t="s">
        <v>154</v>
      </c>
      <c r="H413" s="34" t="s">
        <v>1338</v>
      </c>
    </row>
    <row r="414" spans="1:8" ht="27" x14ac:dyDescent="0.45">
      <c r="A414" s="31">
        <v>8721</v>
      </c>
      <c r="B414" s="32" t="s">
        <v>1335</v>
      </c>
      <c r="C414" s="32" t="s">
        <v>1336</v>
      </c>
      <c r="D414" s="33" t="s">
        <v>574</v>
      </c>
      <c r="E414" s="33" t="s">
        <v>1339</v>
      </c>
      <c r="F414" s="35"/>
      <c r="G414" s="32" t="s">
        <v>154</v>
      </c>
      <c r="H414" s="34" t="s">
        <v>1340</v>
      </c>
    </row>
    <row r="415" spans="1:8" ht="27" x14ac:dyDescent="0.45">
      <c r="A415" s="31">
        <v>8722</v>
      </c>
      <c r="B415" s="32" t="s">
        <v>1335</v>
      </c>
      <c r="C415" s="32" t="s">
        <v>1336</v>
      </c>
      <c r="D415" s="33" t="s">
        <v>593</v>
      </c>
      <c r="E415" s="33" t="s">
        <v>515</v>
      </c>
      <c r="F415" s="35"/>
      <c r="G415" s="32" t="s">
        <v>154</v>
      </c>
      <c r="H415" s="34" t="s">
        <v>1341</v>
      </c>
    </row>
    <row r="416" spans="1:8" ht="27" x14ac:dyDescent="0.45">
      <c r="A416" s="31">
        <v>8723</v>
      </c>
      <c r="B416" s="32" t="s">
        <v>1335</v>
      </c>
      <c r="C416" s="32" t="s">
        <v>1336</v>
      </c>
      <c r="D416" s="33" t="s">
        <v>576</v>
      </c>
      <c r="E416" s="33" t="s">
        <v>515</v>
      </c>
      <c r="F416" s="35"/>
      <c r="G416" s="32" t="s">
        <v>154</v>
      </c>
      <c r="H416" s="34" t="s">
        <v>1342</v>
      </c>
    </row>
    <row r="417" spans="1:8" ht="27" x14ac:dyDescent="0.45">
      <c r="A417" s="31">
        <v>8724</v>
      </c>
      <c r="B417" s="32" t="s">
        <v>1343</v>
      </c>
      <c r="C417" s="32" t="s">
        <v>1336</v>
      </c>
      <c r="D417" s="33" t="s">
        <v>1344</v>
      </c>
      <c r="E417" s="33" t="s">
        <v>1345</v>
      </c>
      <c r="F417" s="35"/>
      <c r="G417" s="32" t="s">
        <v>154</v>
      </c>
      <c r="H417" s="34" t="s">
        <v>1346</v>
      </c>
    </row>
    <row r="418" spans="1:8" ht="27" x14ac:dyDescent="0.45">
      <c r="A418" s="31">
        <v>8725</v>
      </c>
      <c r="B418" s="32" t="s">
        <v>1335</v>
      </c>
      <c r="C418" s="32" t="s">
        <v>1336</v>
      </c>
      <c r="D418" s="33" t="s">
        <v>1347</v>
      </c>
      <c r="E418" s="33" t="s">
        <v>515</v>
      </c>
      <c r="F418" s="35"/>
      <c r="G418" s="32" t="s">
        <v>154</v>
      </c>
      <c r="H418" s="34" t="s">
        <v>1348</v>
      </c>
    </row>
    <row r="419" spans="1:8" ht="27" x14ac:dyDescent="0.45">
      <c r="A419" s="31">
        <v>8730</v>
      </c>
      <c r="B419" s="32" t="s">
        <v>1349</v>
      </c>
      <c r="C419" s="32" t="s">
        <v>559</v>
      </c>
      <c r="D419" s="33" t="s">
        <v>1350</v>
      </c>
      <c r="E419" s="33" t="s">
        <v>1351</v>
      </c>
      <c r="F419" s="35"/>
      <c r="G419" s="32" t="s">
        <v>154</v>
      </c>
      <c r="H419" s="34" t="s">
        <v>1352</v>
      </c>
    </row>
    <row r="420" spans="1:8" ht="27" x14ac:dyDescent="0.45">
      <c r="A420" s="31">
        <v>8731</v>
      </c>
      <c r="B420" s="32" t="s">
        <v>1349</v>
      </c>
      <c r="C420" s="32" t="s">
        <v>559</v>
      </c>
      <c r="D420" s="33" t="s">
        <v>1353</v>
      </c>
      <c r="E420" s="33" t="s">
        <v>1354</v>
      </c>
      <c r="F420" s="35"/>
      <c r="G420" s="32" t="s">
        <v>154</v>
      </c>
      <c r="H420" s="34" t="s">
        <v>1355</v>
      </c>
    </row>
    <row r="421" spans="1:8" ht="40.5" x14ac:dyDescent="0.45">
      <c r="A421" s="36">
        <v>8733</v>
      </c>
      <c r="B421" s="37" t="s">
        <v>1356</v>
      </c>
      <c r="C421" s="32" t="s">
        <v>1357</v>
      </c>
      <c r="D421" s="35"/>
      <c r="E421" s="41">
        <v>0</v>
      </c>
      <c r="F421" s="37" t="s">
        <v>1358</v>
      </c>
      <c r="G421" s="37" t="s">
        <v>154</v>
      </c>
      <c r="H421" s="39" t="s">
        <v>1359</v>
      </c>
    </row>
    <row r="422" spans="1:8" ht="27" x14ac:dyDescent="0.45">
      <c r="A422" s="31">
        <v>8734</v>
      </c>
      <c r="B422" s="32" t="s">
        <v>1360</v>
      </c>
      <c r="C422" s="32" t="s">
        <v>1361</v>
      </c>
      <c r="D422" s="35"/>
      <c r="E422" s="42">
        <v>0</v>
      </c>
      <c r="F422" s="35"/>
      <c r="G422" s="32" t="s">
        <v>154</v>
      </c>
      <c r="H422" s="34" t="s">
        <v>1362</v>
      </c>
    </row>
    <row r="423" spans="1:8" ht="40.5" x14ac:dyDescent="0.45">
      <c r="A423" s="31">
        <v>8735</v>
      </c>
      <c r="B423" s="32" t="s">
        <v>1363</v>
      </c>
      <c r="C423" s="32" t="s">
        <v>1364</v>
      </c>
      <c r="D423" s="35"/>
      <c r="E423" s="42">
        <v>0</v>
      </c>
      <c r="F423" s="35"/>
      <c r="G423" s="32" t="s">
        <v>154</v>
      </c>
      <c r="H423" s="34" t="s">
        <v>1365</v>
      </c>
    </row>
    <row r="424" spans="1:8" ht="27" x14ac:dyDescent="0.45">
      <c r="A424" s="31">
        <v>8736</v>
      </c>
      <c r="B424" s="32" t="s">
        <v>1366</v>
      </c>
      <c r="C424" s="32" t="s">
        <v>1367</v>
      </c>
      <c r="D424" s="35"/>
      <c r="E424" s="42">
        <v>175</v>
      </c>
      <c r="F424" s="35"/>
      <c r="G424" s="32" t="s">
        <v>154</v>
      </c>
      <c r="H424" s="34" t="s">
        <v>1368</v>
      </c>
    </row>
    <row r="425" spans="1:8" ht="27" x14ac:dyDescent="0.45">
      <c r="A425" s="31">
        <v>8744</v>
      </c>
      <c r="B425" s="32" t="s">
        <v>1369</v>
      </c>
      <c r="C425" s="32" t="s">
        <v>1370</v>
      </c>
      <c r="D425" s="35"/>
      <c r="E425" s="42">
        <v>350</v>
      </c>
      <c r="F425" s="35"/>
      <c r="G425" s="32" t="s">
        <v>154</v>
      </c>
      <c r="H425" s="34" t="s">
        <v>1371</v>
      </c>
    </row>
    <row r="426" spans="1:8" ht="27" x14ac:dyDescent="0.45">
      <c r="A426" s="31">
        <v>8745</v>
      </c>
      <c r="B426" s="32" t="s">
        <v>1372</v>
      </c>
      <c r="C426" s="32" t="s">
        <v>1373</v>
      </c>
      <c r="D426" s="35"/>
      <c r="E426" s="42">
        <v>300</v>
      </c>
      <c r="F426" s="35"/>
      <c r="G426" s="32" t="s">
        <v>154</v>
      </c>
      <c r="H426" s="34" t="s">
        <v>1374</v>
      </c>
    </row>
    <row r="427" spans="1:8" ht="27" x14ac:dyDescent="0.45">
      <c r="A427" s="31">
        <v>8746</v>
      </c>
      <c r="B427" s="32" t="s">
        <v>1375</v>
      </c>
      <c r="C427" s="32" t="s">
        <v>1376</v>
      </c>
      <c r="D427" s="35"/>
      <c r="E427" s="33" t="s">
        <v>1377</v>
      </c>
      <c r="F427" s="35"/>
      <c r="G427" s="32" t="s">
        <v>154</v>
      </c>
      <c r="H427" s="34" t="s">
        <v>1378</v>
      </c>
    </row>
    <row r="428" spans="1:8" ht="27" x14ac:dyDescent="0.45">
      <c r="A428" s="31">
        <v>8747</v>
      </c>
      <c r="B428" s="32" t="s">
        <v>1375</v>
      </c>
      <c r="C428" s="32" t="s">
        <v>1379</v>
      </c>
      <c r="D428" s="35"/>
      <c r="E428" s="33" t="s">
        <v>1377</v>
      </c>
      <c r="F428" s="35"/>
      <c r="G428" s="32" t="s">
        <v>154</v>
      </c>
      <c r="H428" s="34" t="s">
        <v>1380</v>
      </c>
    </row>
    <row r="429" spans="1:8" ht="27" x14ac:dyDescent="0.45">
      <c r="A429" s="31">
        <v>8748</v>
      </c>
      <c r="B429" s="32" t="s">
        <v>1381</v>
      </c>
      <c r="C429" s="32" t="s">
        <v>1376</v>
      </c>
      <c r="D429" s="35"/>
      <c r="E429" s="33" t="s">
        <v>1382</v>
      </c>
      <c r="F429" s="35"/>
      <c r="G429" s="32" t="s">
        <v>154</v>
      </c>
      <c r="H429" s="34" t="s">
        <v>1383</v>
      </c>
    </row>
    <row r="430" spans="1:8" ht="27" x14ac:dyDescent="0.45">
      <c r="A430" s="31">
        <v>8749</v>
      </c>
      <c r="B430" s="32" t="s">
        <v>1381</v>
      </c>
      <c r="C430" s="32" t="s">
        <v>1379</v>
      </c>
      <c r="D430" s="35"/>
      <c r="E430" s="33" t="s">
        <v>1377</v>
      </c>
      <c r="F430" s="35"/>
      <c r="G430" s="32" t="s">
        <v>154</v>
      </c>
      <c r="H430" s="34" t="s">
        <v>1384</v>
      </c>
    </row>
    <row r="431" spans="1:8" ht="27" x14ac:dyDescent="0.45">
      <c r="A431" s="31">
        <v>8750</v>
      </c>
      <c r="B431" s="32" t="s">
        <v>1385</v>
      </c>
      <c r="C431" s="35"/>
      <c r="D431" s="35"/>
      <c r="E431" s="33" t="s">
        <v>157</v>
      </c>
      <c r="F431" s="35"/>
      <c r="G431" s="32" t="s">
        <v>154</v>
      </c>
      <c r="H431" s="34" t="s">
        <v>1386</v>
      </c>
    </row>
    <row r="432" spans="1:8" ht="27" x14ac:dyDescent="0.45">
      <c r="A432" s="31">
        <v>8753</v>
      </c>
      <c r="B432" s="32" t="s">
        <v>1387</v>
      </c>
      <c r="C432" s="35"/>
      <c r="D432" s="35"/>
      <c r="E432" s="33" t="s">
        <v>152</v>
      </c>
      <c r="F432" s="35"/>
      <c r="G432" s="32" t="s">
        <v>154</v>
      </c>
      <c r="H432" s="34" t="s">
        <v>1388</v>
      </c>
    </row>
    <row r="433" spans="1:8" ht="40.5" x14ac:dyDescent="0.45">
      <c r="A433" s="31">
        <v>8754</v>
      </c>
      <c r="B433" s="32" t="s">
        <v>1389</v>
      </c>
      <c r="C433" s="32" t="s">
        <v>1390</v>
      </c>
      <c r="D433" s="32" t="s">
        <v>1391</v>
      </c>
      <c r="E433" s="42">
        <v>430</v>
      </c>
      <c r="F433" s="32" t="s">
        <v>1392</v>
      </c>
      <c r="G433" s="32" t="s">
        <v>498</v>
      </c>
      <c r="H433" s="34" t="s">
        <v>1393</v>
      </c>
    </row>
    <row r="434" spans="1:8" ht="27" x14ac:dyDescent="0.45">
      <c r="A434" s="31">
        <v>8755</v>
      </c>
      <c r="B434" s="32" t="s">
        <v>1394</v>
      </c>
      <c r="C434" s="32" t="s">
        <v>559</v>
      </c>
      <c r="D434" s="33" t="s">
        <v>1395</v>
      </c>
      <c r="E434" s="42">
        <v>0</v>
      </c>
      <c r="F434" s="32" t="s">
        <v>1396</v>
      </c>
      <c r="G434" s="32" t="s">
        <v>154</v>
      </c>
      <c r="H434" s="34" t="s">
        <v>1397</v>
      </c>
    </row>
    <row r="435" spans="1:8" ht="54" x14ac:dyDescent="0.45">
      <c r="A435" s="36">
        <v>8770</v>
      </c>
      <c r="B435" s="37" t="s">
        <v>1398</v>
      </c>
      <c r="C435" s="35"/>
      <c r="D435" s="35"/>
      <c r="E435" s="38" t="s">
        <v>1399</v>
      </c>
      <c r="F435" s="32" t="s">
        <v>1400</v>
      </c>
      <c r="G435" s="37" t="s">
        <v>154</v>
      </c>
      <c r="H435" s="39" t="s">
        <v>1401</v>
      </c>
    </row>
    <row r="436" spans="1:8" ht="54" x14ac:dyDescent="0.45">
      <c r="A436" s="36">
        <v>8771</v>
      </c>
      <c r="B436" s="37" t="s">
        <v>1398</v>
      </c>
      <c r="C436" s="35"/>
      <c r="D436" s="35"/>
      <c r="E436" s="38" t="s">
        <v>1402</v>
      </c>
      <c r="F436" s="32" t="s">
        <v>1400</v>
      </c>
      <c r="G436" s="37" t="s">
        <v>154</v>
      </c>
      <c r="H436" s="39" t="s">
        <v>1403</v>
      </c>
    </row>
    <row r="437" spans="1:8" ht="54" x14ac:dyDescent="0.45">
      <c r="A437" s="36">
        <v>8772</v>
      </c>
      <c r="B437" s="37" t="s">
        <v>1398</v>
      </c>
      <c r="C437" s="35"/>
      <c r="D437" s="35"/>
      <c r="E437" s="38" t="s">
        <v>160</v>
      </c>
      <c r="F437" s="32" t="s">
        <v>1400</v>
      </c>
      <c r="G437" s="37" t="s">
        <v>154</v>
      </c>
      <c r="H437" s="39" t="s">
        <v>1404</v>
      </c>
    </row>
    <row r="438" spans="1:8" ht="54" x14ac:dyDescent="0.45">
      <c r="A438" s="36">
        <v>8773</v>
      </c>
      <c r="B438" s="37" t="s">
        <v>1398</v>
      </c>
      <c r="C438" s="35"/>
      <c r="D438" s="35"/>
      <c r="E438" s="38" t="s">
        <v>756</v>
      </c>
      <c r="F438" s="32" t="s">
        <v>1400</v>
      </c>
      <c r="G438" s="37" t="s">
        <v>154</v>
      </c>
      <c r="H438" s="39" t="s">
        <v>1405</v>
      </c>
    </row>
    <row r="439" spans="1:8" ht="54" x14ac:dyDescent="0.45">
      <c r="A439" s="36">
        <v>8780</v>
      </c>
      <c r="B439" s="37" t="s">
        <v>1406</v>
      </c>
      <c r="C439" s="37" t="s">
        <v>1090</v>
      </c>
      <c r="D439" s="38" t="s">
        <v>1407</v>
      </c>
      <c r="E439" s="38" t="s">
        <v>361</v>
      </c>
      <c r="F439" s="32" t="s">
        <v>1408</v>
      </c>
      <c r="G439" s="37" t="s">
        <v>154</v>
      </c>
      <c r="H439" s="39" t="s">
        <v>1409</v>
      </c>
    </row>
    <row r="440" spans="1:8" ht="54" x14ac:dyDescent="0.45">
      <c r="A440" s="36">
        <v>8781</v>
      </c>
      <c r="B440" s="37" t="s">
        <v>1406</v>
      </c>
      <c r="C440" s="37" t="s">
        <v>1090</v>
      </c>
      <c r="D440" s="38" t="s">
        <v>1069</v>
      </c>
      <c r="E440" s="38" t="s">
        <v>242</v>
      </c>
      <c r="F440" s="32" t="s">
        <v>1408</v>
      </c>
      <c r="G440" s="37" t="s">
        <v>154</v>
      </c>
      <c r="H440" s="39" t="s">
        <v>1410</v>
      </c>
    </row>
    <row r="441" spans="1:8" ht="27" x14ac:dyDescent="0.45">
      <c r="A441" s="31">
        <v>8788</v>
      </c>
      <c r="B441" s="32" t="s">
        <v>1411</v>
      </c>
      <c r="C441" s="32" t="s">
        <v>1412</v>
      </c>
      <c r="D441" s="33" t="s">
        <v>1413</v>
      </c>
      <c r="E441" s="42">
        <v>200</v>
      </c>
      <c r="F441" s="32" t="s">
        <v>1414</v>
      </c>
      <c r="G441" s="32" t="s">
        <v>154</v>
      </c>
      <c r="H441" s="34" t="s">
        <v>1415</v>
      </c>
    </row>
    <row r="442" spans="1:8" ht="27" x14ac:dyDescent="0.45">
      <c r="A442" s="31">
        <v>8789</v>
      </c>
      <c r="B442" s="32" t="s">
        <v>1416</v>
      </c>
      <c r="C442" s="32" t="s">
        <v>1417</v>
      </c>
      <c r="D442" s="35"/>
      <c r="E442" s="42">
        <v>430</v>
      </c>
      <c r="F442" s="35"/>
      <c r="G442" s="32" t="s">
        <v>154</v>
      </c>
      <c r="H442" s="34" t="s">
        <v>1418</v>
      </c>
    </row>
    <row r="443" spans="1:8" ht="27" x14ac:dyDescent="0.45">
      <c r="A443" s="31">
        <v>8790</v>
      </c>
      <c r="B443" s="32" t="s">
        <v>1416</v>
      </c>
      <c r="C443" s="32" t="s">
        <v>1419</v>
      </c>
      <c r="D443" s="33" t="s">
        <v>1420</v>
      </c>
      <c r="E443" s="33" t="s">
        <v>180</v>
      </c>
      <c r="F443" s="35"/>
      <c r="G443" s="32" t="s">
        <v>154</v>
      </c>
      <c r="H443" s="34" t="s">
        <v>1421</v>
      </c>
    </row>
    <row r="444" spans="1:8" ht="27" x14ac:dyDescent="0.45">
      <c r="A444" s="31">
        <v>8791</v>
      </c>
      <c r="B444" s="32" t="s">
        <v>1416</v>
      </c>
      <c r="C444" s="32" t="s">
        <v>1419</v>
      </c>
      <c r="D444" s="33" t="s">
        <v>1422</v>
      </c>
      <c r="E444" s="33" t="s">
        <v>1423</v>
      </c>
      <c r="F444" s="35"/>
      <c r="G444" s="32" t="s">
        <v>154</v>
      </c>
      <c r="H444" s="34" t="s">
        <v>1424</v>
      </c>
    </row>
    <row r="445" spans="1:8" ht="27" x14ac:dyDescent="0.45">
      <c r="A445" s="31">
        <v>8792</v>
      </c>
      <c r="B445" s="32" t="s">
        <v>1416</v>
      </c>
      <c r="C445" s="32" t="s">
        <v>1425</v>
      </c>
      <c r="D445" s="33" t="s">
        <v>1426</v>
      </c>
      <c r="E445" s="33" t="s">
        <v>542</v>
      </c>
      <c r="F445" s="35"/>
      <c r="G445" s="32" t="s">
        <v>154</v>
      </c>
      <c r="H445" s="34" t="s">
        <v>1427</v>
      </c>
    </row>
    <row r="446" spans="1:8" ht="40.5" x14ac:dyDescent="0.45">
      <c r="A446" s="36">
        <v>8794</v>
      </c>
      <c r="B446" s="37" t="s">
        <v>1428</v>
      </c>
      <c r="C446" s="32" t="s">
        <v>1429</v>
      </c>
      <c r="D446" s="37" t="s">
        <v>1430</v>
      </c>
      <c r="E446" s="41">
        <v>200</v>
      </c>
      <c r="F446" s="37" t="s">
        <v>1431</v>
      </c>
      <c r="G446" s="37" t="s">
        <v>154</v>
      </c>
      <c r="H446" s="39" t="s">
        <v>1432</v>
      </c>
    </row>
    <row r="447" spans="1:8" ht="27" x14ac:dyDescent="0.45">
      <c r="A447" s="31">
        <v>8795</v>
      </c>
      <c r="B447" s="32" t="s">
        <v>1433</v>
      </c>
      <c r="C447" s="32" t="s">
        <v>1434</v>
      </c>
      <c r="D447" s="32" t="s">
        <v>1435</v>
      </c>
      <c r="E447" s="42">
        <v>280</v>
      </c>
      <c r="F447" s="35"/>
      <c r="G447" s="32" t="s">
        <v>154</v>
      </c>
      <c r="H447" s="34" t="s">
        <v>1436</v>
      </c>
    </row>
    <row r="448" spans="1:8" ht="40.5" x14ac:dyDescent="0.45">
      <c r="A448" s="36">
        <v>8796</v>
      </c>
      <c r="B448" s="37" t="s">
        <v>1428</v>
      </c>
      <c r="C448" s="32" t="s">
        <v>1437</v>
      </c>
      <c r="D448" s="37" t="s">
        <v>1438</v>
      </c>
      <c r="E448" s="41">
        <v>217</v>
      </c>
      <c r="F448" s="37" t="s">
        <v>1431</v>
      </c>
      <c r="G448" s="37" t="s">
        <v>154</v>
      </c>
      <c r="H448" s="39" t="s">
        <v>1439</v>
      </c>
    </row>
    <row r="449" spans="1:8" ht="40.5" x14ac:dyDescent="0.45">
      <c r="A449" s="36">
        <v>8798</v>
      </c>
      <c r="B449" s="37" t="s">
        <v>1440</v>
      </c>
      <c r="C449" s="32" t="s">
        <v>1441</v>
      </c>
      <c r="D449" s="37" t="s">
        <v>1442</v>
      </c>
      <c r="E449" s="41">
        <v>217</v>
      </c>
      <c r="F449" s="37" t="s">
        <v>1431</v>
      </c>
      <c r="G449" s="37" t="s">
        <v>154</v>
      </c>
      <c r="H449" s="39" t="s">
        <v>167</v>
      </c>
    </row>
    <row r="450" spans="1:8" ht="40.5" x14ac:dyDescent="0.45">
      <c r="A450" s="36">
        <v>8799</v>
      </c>
      <c r="B450" s="37" t="s">
        <v>1443</v>
      </c>
      <c r="C450" s="32" t="s">
        <v>1444</v>
      </c>
      <c r="D450" s="37" t="s">
        <v>1445</v>
      </c>
      <c r="E450" s="41">
        <v>280</v>
      </c>
      <c r="F450" s="37" t="s">
        <v>1446</v>
      </c>
      <c r="G450" s="37" t="s">
        <v>154</v>
      </c>
      <c r="H450" s="39" t="s">
        <v>1447</v>
      </c>
    </row>
    <row r="451" spans="1:8" ht="40.5" x14ac:dyDescent="0.45">
      <c r="A451" s="31">
        <v>8800</v>
      </c>
      <c r="B451" s="32" t="s">
        <v>1448</v>
      </c>
      <c r="C451" s="35"/>
      <c r="D451" s="35"/>
      <c r="E451" s="40"/>
      <c r="F451" s="32" t="s">
        <v>1449</v>
      </c>
      <c r="G451" s="32" t="s">
        <v>237</v>
      </c>
      <c r="H451" s="34" t="s">
        <v>238</v>
      </c>
    </row>
    <row r="452" spans="1:8" ht="27" x14ac:dyDescent="0.45">
      <c r="A452" s="31">
        <v>8801</v>
      </c>
      <c r="B452" s="32" t="s">
        <v>1448</v>
      </c>
      <c r="C452" s="32" t="s">
        <v>1450</v>
      </c>
      <c r="D452" s="33" t="s">
        <v>1174</v>
      </c>
      <c r="E452" s="42">
        <v>160</v>
      </c>
      <c r="F452" s="35"/>
      <c r="G452" s="32" t="s">
        <v>154</v>
      </c>
      <c r="H452" s="34" t="s">
        <v>1451</v>
      </c>
    </row>
    <row r="453" spans="1:8" ht="27" x14ac:dyDescent="0.45">
      <c r="A453" s="31">
        <v>8802</v>
      </c>
      <c r="B453" s="32" t="s">
        <v>1448</v>
      </c>
      <c r="C453" s="32" t="s">
        <v>1452</v>
      </c>
      <c r="D453" s="33" t="s">
        <v>1174</v>
      </c>
      <c r="E453" s="42">
        <v>234</v>
      </c>
      <c r="F453" s="35"/>
      <c r="G453" s="32" t="s">
        <v>154</v>
      </c>
      <c r="H453" s="34" t="s">
        <v>1453</v>
      </c>
    </row>
    <row r="454" spans="1:8" ht="27" x14ac:dyDescent="0.45">
      <c r="A454" s="31">
        <v>8803</v>
      </c>
      <c r="B454" s="32" t="s">
        <v>1448</v>
      </c>
      <c r="C454" s="32" t="s">
        <v>1454</v>
      </c>
      <c r="D454" s="33" t="s">
        <v>1174</v>
      </c>
      <c r="E454" s="42">
        <v>260</v>
      </c>
      <c r="F454" s="35"/>
      <c r="G454" s="32" t="s">
        <v>154</v>
      </c>
      <c r="H454" s="34" t="s">
        <v>1455</v>
      </c>
    </row>
    <row r="455" spans="1:8" ht="27" x14ac:dyDescent="0.45">
      <c r="A455" s="31">
        <v>8804</v>
      </c>
      <c r="B455" s="32" t="s">
        <v>1448</v>
      </c>
      <c r="C455" s="32" t="s">
        <v>1456</v>
      </c>
      <c r="D455" s="33" t="s">
        <v>1174</v>
      </c>
      <c r="E455" s="42">
        <v>300</v>
      </c>
      <c r="F455" s="35"/>
      <c r="G455" s="32" t="s">
        <v>154</v>
      </c>
      <c r="H455" s="34" t="s">
        <v>1457</v>
      </c>
    </row>
    <row r="456" spans="1:8" ht="27" x14ac:dyDescent="0.45">
      <c r="A456" s="31">
        <v>8805</v>
      </c>
      <c r="B456" s="32" t="s">
        <v>1448</v>
      </c>
      <c r="C456" s="32" t="s">
        <v>1458</v>
      </c>
      <c r="D456" s="33" t="s">
        <v>1174</v>
      </c>
      <c r="E456" s="42">
        <v>300</v>
      </c>
      <c r="F456" s="35"/>
      <c r="G456" s="32" t="s">
        <v>154</v>
      </c>
      <c r="H456" s="51" t="s">
        <v>1459</v>
      </c>
    </row>
    <row r="457" spans="1:8" ht="27" x14ac:dyDescent="0.45">
      <c r="A457" s="31">
        <v>8806</v>
      </c>
      <c r="B457" s="32" t="s">
        <v>1448</v>
      </c>
      <c r="C457" s="32" t="s">
        <v>1460</v>
      </c>
      <c r="D457" s="33" t="s">
        <v>1174</v>
      </c>
      <c r="E457" s="42">
        <v>165</v>
      </c>
      <c r="F457" s="35"/>
      <c r="G457" s="32" t="s">
        <v>154</v>
      </c>
      <c r="H457" s="34" t="s">
        <v>1461</v>
      </c>
    </row>
    <row r="458" spans="1:8" ht="27" x14ac:dyDescent="0.45">
      <c r="A458" s="31">
        <v>8807</v>
      </c>
      <c r="B458" s="32" t="s">
        <v>1448</v>
      </c>
      <c r="C458" s="32" t="s">
        <v>1460</v>
      </c>
      <c r="D458" s="33" t="s">
        <v>1462</v>
      </c>
      <c r="E458" s="42">
        <v>285</v>
      </c>
      <c r="F458" s="32" t="s">
        <v>1463</v>
      </c>
      <c r="G458" s="32" t="s">
        <v>154</v>
      </c>
      <c r="H458" s="34" t="s">
        <v>1464</v>
      </c>
    </row>
    <row r="459" spans="1:8" ht="27" x14ac:dyDescent="0.45">
      <c r="A459" s="31">
        <v>8808</v>
      </c>
      <c r="B459" s="32" t="s">
        <v>1448</v>
      </c>
      <c r="C459" s="32" t="s">
        <v>1452</v>
      </c>
      <c r="D459" s="33" t="s">
        <v>1462</v>
      </c>
      <c r="E459" s="42">
        <v>340</v>
      </c>
      <c r="F459" s="32" t="s">
        <v>1463</v>
      </c>
      <c r="G459" s="32" t="s">
        <v>154</v>
      </c>
      <c r="H459" s="34" t="s">
        <v>1465</v>
      </c>
    </row>
    <row r="460" spans="1:8" ht="27" x14ac:dyDescent="0.45">
      <c r="A460" s="31">
        <v>8809</v>
      </c>
      <c r="B460" s="32" t="s">
        <v>1448</v>
      </c>
      <c r="C460" s="32" t="s">
        <v>1454</v>
      </c>
      <c r="D460" s="33" t="s">
        <v>1462</v>
      </c>
      <c r="E460" s="42">
        <v>360</v>
      </c>
      <c r="F460" s="32" t="s">
        <v>1463</v>
      </c>
      <c r="G460" s="32" t="s">
        <v>154</v>
      </c>
      <c r="H460" s="34" t="s">
        <v>1466</v>
      </c>
    </row>
    <row r="461" spans="1:8" ht="27" x14ac:dyDescent="0.45">
      <c r="A461" s="31">
        <v>8810</v>
      </c>
      <c r="B461" s="32" t="s">
        <v>1448</v>
      </c>
      <c r="C461" s="32" t="s">
        <v>1456</v>
      </c>
      <c r="D461" s="33" t="s">
        <v>1462</v>
      </c>
      <c r="E461" s="42">
        <v>362</v>
      </c>
      <c r="F461" s="32" t="s">
        <v>1463</v>
      </c>
      <c r="G461" s="32" t="s">
        <v>154</v>
      </c>
      <c r="H461" s="34" t="s">
        <v>1467</v>
      </c>
    </row>
    <row r="462" spans="1:8" ht="27" x14ac:dyDescent="0.45">
      <c r="A462" s="31">
        <v>8811</v>
      </c>
      <c r="B462" s="32" t="s">
        <v>1448</v>
      </c>
      <c r="C462" s="32" t="s">
        <v>1458</v>
      </c>
      <c r="D462" s="33" t="s">
        <v>1462</v>
      </c>
      <c r="E462" s="42">
        <v>362</v>
      </c>
      <c r="F462" s="32" t="s">
        <v>1463</v>
      </c>
      <c r="G462" s="32" t="s">
        <v>154</v>
      </c>
      <c r="H462" s="34" t="s">
        <v>1468</v>
      </c>
    </row>
    <row r="463" spans="1:8" ht="27" x14ac:dyDescent="0.45">
      <c r="A463" s="31">
        <v>8820</v>
      </c>
      <c r="B463" s="32" t="s">
        <v>1469</v>
      </c>
      <c r="C463" s="32" t="s">
        <v>1470</v>
      </c>
      <c r="D463" s="35"/>
      <c r="E463" s="42">
        <v>0</v>
      </c>
      <c r="F463" s="35"/>
      <c r="G463" s="32" t="s">
        <v>154</v>
      </c>
      <c r="H463" s="34" t="s">
        <v>1471</v>
      </c>
    </row>
    <row r="464" spans="1:8" ht="27" x14ac:dyDescent="0.45">
      <c r="A464" s="31">
        <v>8821</v>
      </c>
      <c r="B464" s="32" t="s">
        <v>1472</v>
      </c>
      <c r="C464" s="32" t="s">
        <v>1473</v>
      </c>
      <c r="D464" s="35"/>
      <c r="E464" s="42">
        <v>0</v>
      </c>
      <c r="F464" s="35"/>
      <c r="G464" s="32" t="s">
        <v>154</v>
      </c>
      <c r="H464" s="34" t="s">
        <v>1474</v>
      </c>
    </row>
    <row r="465" spans="1:8" ht="40.5" x14ac:dyDescent="0.45">
      <c r="A465" s="36">
        <v>8822</v>
      </c>
      <c r="B465" s="37" t="s">
        <v>1475</v>
      </c>
      <c r="C465" s="32" t="s">
        <v>1476</v>
      </c>
      <c r="D465" s="35"/>
      <c r="E465" s="41">
        <v>230</v>
      </c>
      <c r="F465" s="35"/>
      <c r="G465" s="37" t="s">
        <v>154</v>
      </c>
      <c r="H465" s="39" t="s">
        <v>1477</v>
      </c>
    </row>
    <row r="466" spans="1:8" ht="27" x14ac:dyDescent="0.45">
      <c r="A466" s="31">
        <v>8823</v>
      </c>
      <c r="B466" s="32" t="s">
        <v>1478</v>
      </c>
      <c r="C466" s="32" t="s">
        <v>1479</v>
      </c>
      <c r="D466" s="35"/>
      <c r="E466" s="42">
        <v>700</v>
      </c>
      <c r="F466" s="35"/>
      <c r="G466" s="32" t="s">
        <v>154</v>
      </c>
      <c r="H466" s="34" t="s">
        <v>1480</v>
      </c>
    </row>
    <row r="467" spans="1:8" ht="27" x14ac:dyDescent="0.45">
      <c r="A467" s="31">
        <v>8824</v>
      </c>
      <c r="B467" s="32" t="s">
        <v>442</v>
      </c>
      <c r="C467" s="32" t="s">
        <v>1481</v>
      </c>
      <c r="D467" s="35"/>
      <c r="E467" s="33" t="s">
        <v>1482</v>
      </c>
      <c r="F467" s="35"/>
      <c r="G467" s="32" t="s">
        <v>154</v>
      </c>
      <c r="H467" s="34" t="s">
        <v>1483</v>
      </c>
    </row>
    <row r="468" spans="1:8" ht="27" x14ac:dyDescent="0.45">
      <c r="A468" s="31">
        <v>8825</v>
      </c>
      <c r="B468" s="32" t="s">
        <v>442</v>
      </c>
      <c r="C468" s="32" t="s">
        <v>1484</v>
      </c>
      <c r="D468" s="35"/>
      <c r="E468" s="33" t="s">
        <v>1485</v>
      </c>
      <c r="F468" s="35"/>
      <c r="G468" s="32" t="s">
        <v>154</v>
      </c>
      <c r="H468" s="34" t="s">
        <v>1486</v>
      </c>
    </row>
    <row r="469" spans="1:8" ht="27" x14ac:dyDescent="0.45">
      <c r="A469" s="31">
        <v>8840</v>
      </c>
      <c r="B469" s="32" t="s">
        <v>1487</v>
      </c>
      <c r="C469" s="32" t="s">
        <v>1488</v>
      </c>
      <c r="D469" s="32" t="s">
        <v>1489</v>
      </c>
      <c r="E469" s="33" t="s">
        <v>1490</v>
      </c>
      <c r="F469" s="35"/>
      <c r="G469" s="32" t="s">
        <v>154</v>
      </c>
      <c r="H469" s="34" t="s">
        <v>1491</v>
      </c>
    </row>
    <row r="470" spans="1:8" ht="40.5" x14ac:dyDescent="0.45">
      <c r="A470" s="36">
        <v>8841</v>
      </c>
      <c r="B470" s="37" t="s">
        <v>1492</v>
      </c>
      <c r="C470" s="32" t="s">
        <v>1493</v>
      </c>
      <c r="D470" s="35"/>
      <c r="E470" s="41">
        <v>200</v>
      </c>
      <c r="F470" s="35"/>
      <c r="G470" s="37" t="s">
        <v>154</v>
      </c>
      <c r="H470" s="39" t="s">
        <v>1494</v>
      </c>
    </row>
    <row r="471" spans="1:8" ht="40.5" x14ac:dyDescent="0.45">
      <c r="A471" s="31">
        <v>8842</v>
      </c>
      <c r="B471" s="32" t="s">
        <v>1495</v>
      </c>
      <c r="C471" s="32" t="s">
        <v>1496</v>
      </c>
      <c r="D471" s="35"/>
      <c r="E471" s="42">
        <v>0</v>
      </c>
      <c r="F471" s="32" t="s">
        <v>1497</v>
      </c>
      <c r="G471" s="32" t="s">
        <v>154</v>
      </c>
      <c r="H471" s="34" t="s">
        <v>611</v>
      </c>
    </row>
    <row r="472" spans="1:8" ht="40.5" x14ac:dyDescent="0.45">
      <c r="A472" s="31">
        <v>8843</v>
      </c>
      <c r="B472" s="32" t="s">
        <v>1498</v>
      </c>
      <c r="C472" s="32" t="s">
        <v>1499</v>
      </c>
      <c r="D472" s="35"/>
      <c r="E472" s="42">
        <v>0</v>
      </c>
      <c r="F472" s="32" t="s">
        <v>1497</v>
      </c>
      <c r="G472" s="32" t="s">
        <v>154</v>
      </c>
      <c r="H472" s="34" t="s">
        <v>1500</v>
      </c>
    </row>
    <row r="473" spans="1:8" ht="40.5" x14ac:dyDescent="0.45">
      <c r="A473" s="31">
        <v>8844</v>
      </c>
      <c r="B473" s="32" t="s">
        <v>1501</v>
      </c>
      <c r="C473" s="32" t="s">
        <v>1502</v>
      </c>
      <c r="D473" s="32" t="s">
        <v>1503</v>
      </c>
      <c r="E473" s="42">
        <v>400</v>
      </c>
      <c r="F473" s="35"/>
      <c r="G473" s="32" t="s">
        <v>154</v>
      </c>
      <c r="H473" s="34" t="s">
        <v>1504</v>
      </c>
    </row>
    <row r="474" spans="1:8" ht="40.5" x14ac:dyDescent="0.45">
      <c r="A474" s="31">
        <v>8845</v>
      </c>
      <c r="B474" s="32" t="s">
        <v>1505</v>
      </c>
      <c r="C474" s="32" t="s">
        <v>1506</v>
      </c>
      <c r="D474" s="33" t="s">
        <v>1507</v>
      </c>
      <c r="E474" s="42">
        <v>340</v>
      </c>
      <c r="F474" s="35"/>
      <c r="G474" s="32" t="s">
        <v>154</v>
      </c>
      <c r="H474" s="34" t="s">
        <v>1508</v>
      </c>
    </row>
    <row r="475" spans="1:8" ht="40.5" x14ac:dyDescent="0.45">
      <c r="A475" s="36">
        <v>8846</v>
      </c>
      <c r="B475" s="37" t="s">
        <v>1505</v>
      </c>
      <c r="C475" s="32" t="s">
        <v>1509</v>
      </c>
      <c r="D475" s="38" t="s">
        <v>1507</v>
      </c>
      <c r="E475" s="41">
        <v>340</v>
      </c>
      <c r="F475" s="35"/>
      <c r="G475" s="37" t="s">
        <v>154</v>
      </c>
      <c r="H475" s="39" t="s">
        <v>1510</v>
      </c>
    </row>
    <row r="476" spans="1:8" ht="40.5" x14ac:dyDescent="0.45">
      <c r="A476" s="36">
        <v>8847</v>
      </c>
      <c r="B476" s="37" t="s">
        <v>1511</v>
      </c>
      <c r="C476" s="32" t="s">
        <v>1512</v>
      </c>
      <c r="D476" s="38" t="s">
        <v>1513</v>
      </c>
      <c r="E476" s="41">
        <v>0</v>
      </c>
      <c r="F476" s="37" t="s">
        <v>1497</v>
      </c>
      <c r="G476" s="37" t="s">
        <v>154</v>
      </c>
      <c r="H476" s="39" t="s">
        <v>1514</v>
      </c>
    </row>
    <row r="477" spans="1:8" ht="40.5" x14ac:dyDescent="0.45">
      <c r="A477" s="36">
        <v>8848</v>
      </c>
      <c r="B477" s="37" t="s">
        <v>1511</v>
      </c>
      <c r="C477" s="32" t="s">
        <v>1515</v>
      </c>
      <c r="D477" s="35"/>
      <c r="E477" s="41">
        <v>310</v>
      </c>
      <c r="F477" s="35"/>
      <c r="G477" s="37" t="s">
        <v>154</v>
      </c>
      <c r="H477" s="39" t="s">
        <v>1516</v>
      </c>
    </row>
    <row r="478" spans="1:8" ht="40.5" x14ac:dyDescent="0.45">
      <c r="A478" s="36">
        <v>8849</v>
      </c>
      <c r="B478" s="37" t="s">
        <v>1501</v>
      </c>
      <c r="C478" s="32" t="s">
        <v>1517</v>
      </c>
      <c r="D478" s="35"/>
      <c r="E478" s="41">
        <v>280</v>
      </c>
      <c r="F478" s="37" t="s">
        <v>1518</v>
      </c>
      <c r="G478" s="37" t="s">
        <v>154</v>
      </c>
      <c r="H478" s="39" t="s">
        <v>1519</v>
      </c>
    </row>
    <row r="479" spans="1:8" ht="40.5" x14ac:dyDescent="0.45">
      <c r="A479" s="31">
        <v>8850</v>
      </c>
      <c r="B479" s="32" t="s">
        <v>1501</v>
      </c>
      <c r="C479" s="32" t="s">
        <v>1520</v>
      </c>
      <c r="D479" s="35"/>
      <c r="E479" s="42">
        <v>260</v>
      </c>
      <c r="F479" s="35"/>
      <c r="G479" s="32" t="s">
        <v>154</v>
      </c>
      <c r="H479" s="34" t="s">
        <v>1521</v>
      </c>
    </row>
    <row r="480" spans="1:8" ht="54" x14ac:dyDescent="0.45">
      <c r="A480" s="36">
        <v>8851</v>
      </c>
      <c r="B480" s="37" t="s">
        <v>1522</v>
      </c>
      <c r="C480" s="32" t="s">
        <v>1523</v>
      </c>
      <c r="D480" s="35"/>
      <c r="E480" s="41">
        <v>230</v>
      </c>
      <c r="F480" s="37" t="s">
        <v>1524</v>
      </c>
      <c r="G480" s="37" t="s">
        <v>154</v>
      </c>
      <c r="H480" s="39" t="s">
        <v>1525</v>
      </c>
    </row>
    <row r="481" spans="1:8" ht="40.5" x14ac:dyDescent="0.45">
      <c r="A481" s="36">
        <v>8852</v>
      </c>
      <c r="B481" s="37" t="s">
        <v>1501</v>
      </c>
      <c r="C481" s="32" t="s">
        <v>1526</v>
      </c>
      <c r="D481" s="35"/>
      <c r="E481" s="41">
        <v>410</v>
      </c>
      <c r="F481" s="35"/>
      <c r="G481" s="37" t="s">
        <v>154</v>
      </c>
      <c r="H481" s="39" t="s">
        <v>1527</v>
      </c>
    </row>
    <row r="482" spans="1:8" ht="40.5" x14ac:dyDescent="0.45">
      <c r="A482" s="36">
        <v>8853</v>
      </c>
      <c r="B482" s="37" t="s">
        <v>1501</v>
      </c>
      <c r="C482" s="37" t="s">
        <v>1528</v>
      </c>
      <c r="D482" s="35"/>
      <c r="E482" s="41">
        <v>410</v>
      </c>
      <c r="F482" s="35"/>
      <c r="G482" s="37" t="s">
        <v>154</v>
      </c>
      <c r="H482" s="39" t="s">
        <v>1529</v>
      </c>
    </row>
    <row r="483" spans="1:8" ht="40.5" x14ac:dyDescent="0.45">
      <c r="A483" s="31">
        <v>8854</v>
      </c>
      <c r="B483" s="32" t="s">
        <v>1530</v>
      </c>
      <c r="C483" s="32" t="s">
        <v>1531</v>
      </c>
      <c r="D483" s="35"/>
      <c r="E483" s="33" t="s">
        <v>1532</v>
      </c>
      <c r="F483" s="35"/>
      <c r="G483" s="32" t="s">
        <v>154</v>
      </c>
      <c r="H483" s="34" t="s">
        <v>1533</v>
      </c>
    </row>
    <row r="484" spans="1:8" ht="40.5" x14ac:dyDescent="0.45">
      <c r="A484" s="36">
        <v>8870</v>
      </c>
      <c r="B484" s="37" t="s">
        <v>1534</v>
      </c>
      <c r="C484" s="32" t="s">
        <v>1535</v>
      </c>
      <c r="D484" s="37" t="s">
        <v>1536</v>
      </c>
      <c r="E484" s="57">
        <v>13.5</v>
      </c>
      <c r="F484" s="35"/>
      <c r="G484" s="37" t="s">
        <v>154</v>
      </c>
      <c r="H484" s="39" t="s">
        <v>1537</v>
      </c>
    </row>
    <row r="485" spans="1:8" ht="27" x14ac:dyDescent="0.45">
      <c r="A485" s="31">
        <v>8871</v>
      </c>
      <c r="B485" s="32" t="s">
        <v>1534</v>
      </c>
      <c r="C485" s="32" t="s">
        <v>1538</v>
      </c>
      <c r="D485" s="35"/>
      <c r="E485" s="40"/>
      <c r="F485" s="35"/>
      <c r="G485" s="32" t="s">
        <v>154</v>
      </c>
      <c r="H485" s="34" t="s">
        <v>1539</v>
      </c>
    </row>
    <row r="486" spans="1:8" ht="40.5" x14ac:dyDescent="0.45">
      <c r="A486" s="31">
        <v>8872</v>
      </c>
      <c r="B486" s="32" t="s">
        <v>1540</v>
      </c>
      <c r="C486" s="32" t="s">
        <v>1541</v>
      </c>
      <c r="D486" s="32" t="s">
        <v>1542</v>
      </c>
      <c r="E486" s="33" t="s">
        <v>1543</v>
      </c>
      <c r="F486" s="35"/>
      <c r="G486" s="32" t="s">
        <v>154</v>
      </c>
      <c r="H486" s="34" t="s">
        <v>1544</v>
      </c>
    </row>
    <row r="487" spans="1:8" ht="54" x14ac:dyDescent="0.45">
      <c r="A487" s="36">
        <v>8900</v>
      </c>
      <c r="B487" s="37" t="s">
        <v>1545</v>
      </c>
      <c r="C487" s="32" t="s">
        <v>1546</v>
      </c>
      <c r="D487" s="35"/>
      <c r="E487" s="41">
        <v>420</v>
      </c>
      <c r="F487" s="35"/>
      <c r="G487" s="37" t="s">
        <v>154</v>
      </c>
      <c r="H487" s="39" t="s">
        <v>1547</v>
      </c>
    </row>
    <row r="488" spans="1:8" ht="54" x14ac:dyDescent="0.45">
      <c r="A488" s="36">
        <v>8901</v>
      </c>
      <c r="B488" s="37" t="s">
        <v>1545</v>
      </c>
      <c r="C488" s="32" t="s">
        <v>1548</v>
      </c>
      <c r="D488" s="35"/>
      <c r="E488" s="41">
        <v>420</v>
      </c>
      <c r="F488" s="35"/>
      <c r="G488" s="37" t="s">
        <v>154</v>
      </c>
      <c r="H488" s="39" t="s">
        <v>1549</v>
      </c>
    </row>
    <row r="489" spans="1:8" ht="40.5" x14ac:dyDescent="0.45">
      <c r="A489" s="36">
        <v>8902</v>
      </c>
      <c r="B489" s="37" t="s">
        <v>1545</v>
      </c>
      <c r="C489" s="32" t="s">
        <v>1550</v>
      </c>
      <c r="D489" s="35"/>
      <c r="E489" s="41">
        <v>650</v>
      </c>
      <c r="F489" s="37" t="s">
        <v>1551</v>
      </c>
      <c r="G489" s="37" t="s">
        <v>154</v>
      </c>
      <c r="H489" s="39" t="s">
        <v>1552</v>
      </c>
    </row>
    <row r="490" spans="1:8" ht="27" x14ac:dyDescent="0.45">
      <c r="A490" s="31">
        <v>8903</v>
      </c>
      <c r="B490" s="32" t="s">
        <v>1545</v>
      </c>
      <c r="C490" s="32" t="s">
        <v>1553</v>
      </c>
      <c r="D490" s="35"/>
      <c r="E490" s="42">
        <v>650</v>
      </c>
      <c r="F490" s="32" t="s">
        <v>1554</v>
      </c>
      <c r="G490" s="32" t="s">
        <v>154</v>
      </c>
      <c r="H490" s="34" t="s">
        <v>1555</v>
      </c>
    </row>
    <row r="491" spans="1:8" ht="40.5" x14ac:dyDescent="0.45">
      <c r="A491" s="36">
        <v>8904</v>
      </c>
      <c r="B491" s="37" t="s">
        <v>1545</v>
      </c>
      <c r="C491" s="32" t="s">
        <v>1556</v>
      </c>
      <c r="D491" s="35"/>
      <c r="E491" s="41">
        <v>450</v>
      </c>
      <c r="F491" s="37" t="s">
        <v>1557</v>
      </c>
      <c r="G491" s="37" t="s">
        <v>154</v>
      </c>
      <c r="H491" s="39" t="s">
        <v>1558</v>
      </c>
    </row>
    <row r="492" spans="1:8" ht="27" x14ac:dyDescent="0.45">
      <c r="A492" s="31">
        <v>8905</v>
      </c>
      <c r="B492" s="32" t="s">
        <v>1545</v>
      </c>
      <c r="C492" s="32" t="s">
        <v>1559</v>
      </c>
      <c r="D492" s="35"/>
      <c r="E492" s="42">
        <v>250</v>
      </c>
      <c r="F492" s="35"/>
      <c r="G492" s="32" t="s">
        <v>154</v>
      </c>
      <c r="H492" s="34" t="s">
        <v>1560</v>
      </c>
    </row>
    <row r="493" spans="1:8" ht="27" x14ac:dyDescent="0.45">
      <c r="A493" s="31">
        <v>8906</v>
      </c>
      <c r="B493" s="32" t="s">
        <v>1561</v>
      </c>
      <c r="C493" s="32" t="s">
        <v>1562</v>
      </c>
      <c r="D493" s="35"/>
      <c r="E493" s="42">
        <v>310</v>
      </c>
      <c r="F493" s="35"/>
      <c r="G493" s="32" t="s">
        <v>154</v>
      </c>
      <c r="H493" s="34" t="s">
        <v>1563</v>
      </c>
    </row>
    <row r="494" spans="1:8" ht="27" x14ac:dyDescent="0.45">
      <c r="A494" s="36">
        <v>8907</v>
      </c>
      <c r="B494" s="37" t="s">
        <v>1561</v>
      </c>
      <c r="C494" s="32" t="s">
        <v>1564</v>
      </c>
      <c r="D494" s="35"/>
      <c r="E494" s="41">
        <v>350</v>
      </c>
      <c r="F494" s="35"/>
      <c r="G494" s="37" t="s">
        <v>154</v>
      </c>
      <c r="H494" s="39" t="s">
        <v>1565</v>
      </c>
    </row>
    <row r="495" spans="1:8" ht="40.5" x14ac:dyDescent="0.45">
      <c r="A495" s="31">
        <v>8908</v>
      </c>
      <c r="B495" s="32" t="s">
        <v>1566</v>
      </c>
      <c r="C495" s="32" t="s">
        <v>1567</v>
      </c>
      <c r="D495" s="33" t="s">
        <v>1568</v>
      </c>
      <c r="E495" s="42">
        <v>1890</v>
      </c>
      <c r="F495" s="32" t="s">
        <v>1569</v>
      </c>
      <c r="G495" s="32" t="s">
        <v>154</v>
      </c>
      <c r="H495" s="34" t="s">
        <v>1570</v>
      </c>
    </row>
    <row r="496" spans="1:8" ht="40.5" x14ac:dyDescent="0.45">
      <c r="A496" s="31">
        <v>8909</v>
      </c>
      <c r="B496" s="32" t="s">
        <v>1545</v>
      </c>
      <c r="C496" s="32" t="s">
        <v>1571</v>
      </c>
      <c r="D496" s="33" t="s">
        <v>1568</v>
      </c>
      <c r="E496" s="42">
        <v>1890</v>
      </c>
      <c r="F496" s="32" t="s">
        <v>1572</v>
      </c>
      <c r="G496" s="32" t="s">
        <v>154</v>
      </c>
      <c r="H496" s="34" t="s">
        <v>1573</v>
      </c>
    </row>
    <row r="497" spans="1:8" ht="40.5" x14ac:dyDescent="0.45">
      <c r="A497" s="31">
        <v>8910</v>
      </c>
      <c r="B497" s="32" t="s">
        <v>1574</v>
      </c>
      <c r="C497" s="32" t="s">
        <v>1575</v>
      </c>
      <c r="D497" s="33" t="s">
        <v>1576</v>
      </c>
      <c r="E497" s="42">
        <v>2850</v>
      </c>
      <c r="F497" s="32" t="s">
        <v>1572</v>
      </c>
      <c r="G497" s="32" t="s">
        <v>154</v>
      </c>
      <c r="H497" s="34" t="s">
        <v>1577</v>
      </c>
    </row>
    <row r="498" spans="1:8" ht="27" x14ac:dyDescent="0.45">
      <c r="A498" s="31">
        <v>8911</v>
      </c>
      <c r="B498" s="32" t="s">
        <v>1578</v>
      </c>
      <c r="C498" s="32" t="s">
        <v>1579</v>
      </c>
      <c r="D498" s="33" t="s">
        <v>1580</v>
      </c>
      <c r="E498" s="42">
        <v>675</v>
      </c>
      <c r="F498" s="32" t="s">
        <v>1581</v>
      </c>
      <c r="G498" s="32" t="s">
        <v>154</v>
      </c>
      <c r="H498" s="34" t="s">
        <v>1582</v>
      </c>
    </row>
    <row r="499" spans="1:8" ht="27" x14ac:dyDescent="0.45">
      <c r="A499" s="31">
        <v>8912</v>
      </c>
      <c r="B499" s="32" t="s">
        <v>1578</v>
      </c>
      <c r="C499" s="32" t="s">
        <v>1583</v>
      </c>
      <c r="D499" s="33" t="s">
        <v>1580</v>
      </c>
      <c r="E499" s="42">
        <v>420</v>
      </c>
      <c r="F499" s="32" t="s">
        <v>1581</v>
      </c>
      <c r="G499" s="32" t="s">
        <v>154</v>
      </c>
      <c r="H499" s="34" t="s">
        <v>1584</v>
      </c>
    </row>
    <row r="500" spans="1:8" ht="27" x14ac:dyDescent="0.45">
      <c r="A500" s="31">
        <v>8913</v>
      </c>
      <c r="B500" s="32" t="s">
        <v>1545</v>
      </c>
      <c r="C500" s="32" t="s">
        <v>1585</v>
      </c>
      <c r="D500" s="35"/>
      <c r="E500" s="42">
        <v>726</v>
      </c>
      <c r="F500" s="35"/>
      <c r="G500" s="32" t="s">
        <v>154</v>
      </c>
      <c r="H500" s="34" t="s">
        <v>1586</v>
      </c>
    </row>
    <row r="501" spans="1:8" ht="40.5" x14ac:dyDescent="0.45">
      <c r="A501" s="31">
        <v>8914</v>
      </c>
      <c r="B501" s="32" t="s">
        <v>1587</v>
      </c>
      <c r="C501" s="32" t="s">
        <v>1588</v>
      </c>
      <c r="D501" s="35"/>
      <c r="E501" s="42">
        <v>669</v>
      </c>
      <c r="F501" s="35"/>
      <c r="G501" s="32" t="s">
        <v>154</v>
      </c>
      <c r="H501" s="34" t="s">
        <v>1589</v>
      </c>
    </row>
    <row r="502" spans="1:8" ht="40.5" x14ac:dyDescent="0.45">
      <c r="A502" s="31">
        <v>8915</v>
      </c>
      <c r="B502" s="32" t="s">
        <v>1590</v>
      </c>
      <c r="C502" s="32" t="s">
        <v>1591</v>
      </c>
      <c r="D502" s="35"/>
      <c r="E502" s="42">
        <v>850</v>
      </c>
      <c r="F502" s="35"/>
      <c r="G502" s="32" t="s">
        <v>154</v>
      </c>
      <c r="H502" s="34" t="s">
        <v>1592</v>
      </c>
    </row>
    <row r="503" spans="1:8" ht="40.5" x14ac:dyDescent="0.45">
      <c r="A503" s="31">
        <v>8916</v>
      </c>
      <c r="B503" s="32" t="s">
        <v>1590</v>
      </c>
      <c r="C503" s="32" t="s">
        <v>1593</v>
      </c>
      <c r="D503" s="35"/>
      <c r="E503" s="42">
        <v>550</v>
      </c>
      <c r="F503" s="35"/>
      <c r="G503" s="32" t="s">
        <v>154</v>
      </c>
      <c r="H503" s="34" t="s">
        <v>1594</v>
      </c>
    </row>
    <row r="504" spans="1:8" ht="27" x14ac:dyDescent="0.45">
      <c r="A504" s="31">
        <v>8917</v>
      </c>
      <c r="B504" s="32" t="s">
        <v>1595</v>
      </c>
      <c r="C504" s="32" t="s">
        <v>1596</v>
      </c>
      <c r="D504" s="35"/>
      <c r="E504" s="42">
        <v>290</v>
      </c>
      <c r="F504" s="35"/>
      <c r="G504" s="32" t="s">
        <v>154</v>
      </c>
      <c r="H504" s="34" t="s">
        <v>1597</v>
      </c>
    </row>
    <row r="505" spans="1:8" ht="54" x14ac:dyDescent="0.45">
      <c r="A505" s="36">
        <v>8918</v>
      </c>
      <c r="B505" s="37" t="s">
        <v>1598</v>
      </c>
      <c r="C505" s="32" t="s">
        <v>1599</v>
      </c>
      <c r="D505" s="35"/>
      <c r="E505" s="41">
        <v>1100</v>
      </c>
      <c r="F505" s="32" t="s">
        <v>1600</v>
      </c>
      <c r="G505" s="37" t="s">
        <v>154</v>
      </c>
      <c r="H505" s="39" t="s">
        <v>1601</v>
      </c>
    </row>
    <row r="506" spans="1:8" ht="54" x14ac:dyDescent="0.45">
      <c r="A506" s="36">
        <v>8943</v>
      </c>
      <c r="B506" s="37" t="s">
        <v>1602</v>
      </c>
      <c r="C506" s="37" t="s">
        <v>1603</v>
      </c>
      <c r="D506" s="35"/>
      <c r="E506" s="41">
        <v>30</v>
      </c>
      <c r="F506" s="32" t="s">
        <v>1604</v>
      </c>
      <c r="G506" s="37" t="s">
        <v>154</v>
      </c>
      <c r="H506" s="39" t="s">
        <v>1605</v>
      </c>
    </row>
    <row r="507" spans="1:8" ht="54" x14ac:dyDescent="0.45">
      <c r="A507" s="36">
        <v>8944</v>
      </c>
      <c r="B507" s="37" t="s">
        <v>1606</v>
      </c>
      <c r="C507" s="37" t="s">
        <v>1607</v>
      </c>
      <c r="D507" s="35"/>
      <c r="E507" s="40"/>
      <c r="F507" s="32" t="s">
        <v>1608</v>
      </c>
      <c r="G507" s="37" t="s">
        <v>154</v>
      </c>
      <c r="H507" s="39" t="s">
        <v>1609</v>
      </c>
    </row>
    <row r="508" spans="1:8" ht="27" x14ac:dyDescent="0.45">
      <c r="A508" s="58">
        <v>8945</v>
      </c>
      <c r="B508" s="44" t="s">
        <v>1610</v>
      </c>
      <c r="C508" s="44" t="s">
        <v>1611</v>
      </c>
      <c r="D508" s="59" t="s">
        <v>1612</v>
      </c>
      <c r="E508" s="60"/>
      <c r="F508" s="44" t="s">
        <v>1613</v>
      </c>
      <c r="G508" s="44" t="s">
        <v>154</v>
      </c>
      <c r="H508" s="47" t="s">
        <v>1614</v>
      </c>
    </row>
    <row r="509" spans="1:8" ht="40.5" x14ac:dyDescent="0.45">
      <c r="A509" s="61">
        <v>9999</v>
      </c>
      <c r="B509" s="62" t="s">
        <v>1615</v>
      </c>
      <c r="C509" s="63" t="s">
        <v>1616</v>
      </c>
      <c r="D509" s="63"/>
      <c r="E509" s="64"/>
      <c r="F509" s="63" t="s">
        <v>1617</v>
      </c>
      <c r="G509" s="63" t="s">
        <v>1618</v>
      </c>
      <c r="H509" s="65">
        <v>0.44500000000000001</v>
      </c>
    </row>
  </sheetData>
  <sheetProtection algorithmName="SHA-512" hashValue="HqNY1rN+Q/fNv1rPz9+nU991kAE/Srn2JUSrIKtLYOUj2XGG8FZaHGOrekOgyBC1BepY6D+42I4mnlG9SpBlKg==" saltValue="9xOWKQwW+bsQAVwDXNlunw==" spinCount="100000" sheet="1" objects="1" scenarios="1"/>
  <mergeCells count="10">
    <mergeCell ref="A13:B13"/>
    <mergeCell ref="C13:G13"/>
    <mergeCell ref="H120:H122"/>
    <mergeCell ref="H407:H408"/>
    <mergeCell ref="A1:H1"/>
    <mergeCell ref="A2:H2"/>
    <mergeCell ref="A3:H3"/>
    <mergeCell ref="A4:H4"/>
    <mergeCell ref="A5:H10"/>
    <mergeCell ref="A11:H11"/>
  </mergeCells>
  <hyperlinks>
    <hyperlink ref="D44" r:id="rId1" display="https://en.wikipedia.org/wiki/EcoBoost" xr:uid="{00000000-0004-0000-0700-000000000000}"/>
  </hyperlinks>
  <pageMargins left="0.7" right="0.7" top="0.75" bottom="0.75" header="0.3" footer="0.3"/>
  <pageSetup scale="96"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10B6C7DD44E0439099A0098FA3A2B0" ma:contentTypeVersion="11" ma:contentTypeDescription="Create a new document." ma:contentTypeScope="" ma:versionID="05d39a74bf89859b29c881b7bde57093">
  <xsd:schema xmlns:xsd="http://www.w3.org/2001/XMLSchema" xmlns:xs="http://www.w3.org/2001/XMLSchema" xmlns:p="http://schemas.microsoft.com/office/2006/metadata/properties" xmlns:ns3="0e10d6c1-e464-4913-a0ed-59d052d6e35c" xmlns:ns4="a1be5d95-3bde-4d15-94df-9ccfc9be04b4" targetNamespace="http://schemas.microsoft.com/office/2006/metadata/properties" ma:root="true" ma:fieldsID="86b732b9838dc67d3a58c0e43ebaf6ae" ns3:_="" ns4:_="">
    <xsd:import namespace="0e10d6c1-e464-4913-a0ed-59d052d6e35c"/>
    <xsd:import namespace="a1be5d95-3bde-4d15-94df-9ccfc9be04b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10d6c1-e464-4913-a0ed-59d052d6e3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be5d95-3bde-4d15-94df-9ccfc9be04b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0CA817-4331-4D12-8AB1-E1856C2CEDD1}">
  <ds:schemaRefs>
    <ds:schemaRef ds:uri="http://schemas.microsoft.com/sharepoint/v3/contenttype/forms"/>
  </ds:schemaRefs>
</ds:datastoreItem>
</file>

<file path=customXml/itemProps2.xml><?xml version="1.0" encoding="utf-8"?>
<ds:datastoreItem xmlns:ds="http://schemas.openxmlformats.org/officeDocument/2006/customXml" ds:itemID="{41096CD0-3EAC-41C6-A25C-D2B16A16B056}">
  <ds:schemaRefs>
    <ds:schemaRef ds:uri="http://purl.org/dc/elements/1.1/"/>
    <ds:schemaRef ds:uri="0e10d6c1-e464-4913-a0ed-59d052d6e35c"/>
    <ds:schemaRef ds:uri="http://www.w3.org/XML/1998/namespace"/>
    <ds:schemaRef ds:uri="http://schemas.microsoft.com/office/infopath/2007/PartnerControls"/>
    <ds:schemaRef ds:uri="http://schemas.microsoft.com/office/2006/metadata/properties"/>
    <ds:schemaRef ds:uri="http://purl.org/dc/dcmitype/"/>
    <ds:schemaRef ds:uri="http://purl.org/dc/terms/"/>
    <ds:schemaRef ds:uri="http://schemas.microsoft.com/office/2006/documentManagement/types"/>
    <ds:schemaRef ds:uri="http://schemas.openxmlformats.org/package/2006/metadata/core-properties"/>
    <ds:schemaRef ds:uri="a1be5d95-3bde-4d15-94df-9ccfc9be04b4"/>
  </ds:schemaRefs>
</ds:datastoreItem>
</file>

<file path=customXml/itemProps3.xml><?xml version="1.0" encoding="utf-8"?>
<ds:datastoreItem xmlns:ds="http://schemas.openxmlformats.org/officeDocument/2006/customXml" ds:itemID="{38D9A6EB-33B1-461D-8983-145746A333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10d6c1-e464-4913-a0ed-59d052d6e35c"/>
    <ds:schemaRef ds:uri="a1be5d95-3bde-4d15-94df-9ccfc9be04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 - Start Here</vt:lpstr>
      <vt:lpstr>Section I</vt:lpstr>
      <vt:lpstr>Section II</vt:lpstr>
      <vt:lpstr>Section II - Personnel</vt:lpstr>
      <vt:lpstr>Section II - Travel</vt:lpstr>
      <vt:lpstr>Section II - Equipment</vt:lpstr>
      <vt:lpstr>Section II  Commodities &amp; Other</vt:lpstr>
      <vt:lpstr>FEMA Equipment 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Vinson, Alonna</dc:creator>
  <cp:lastModifiedBy>Vinson, Alonna</cp:lastModifiedBy>
  <cp:lastPrinted>2020-04-29T21:53:20Z</cp:lastPrinted>
  <dcterms:created xsi:type="dcterms:W3CDTF">2020-01-10T14:51:50Z</dcterms:created>
  <dcterms:modified xsi:type="dcterms:W3CDTF">2020-04-29T21:53:24Z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0x0101005A10B6C7DD44E0439099A0098FA3A2B0</vt:lpwstr>
  </property>
</Properties>
</file>